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оо1 2023\"/>
    </mc:Choice>
  </mc:AlternateContent>
  <bookViews>
    <workbookView xWindow="120" yWindow="120" windowWidth="19020" windowHeight="11895" tabRatio="930" firstSheet="17" activeTab="2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R27" i="73" l="1"/>
  <c r="R26" i="73" s="1"/>
  <c r="Q27" i="73"/>
  <c r="Q26" i="73" s="1"/>
  <c r="R22" i="73"/>
  <c r="R21" i="73" s="1"/>
  <c r="Q22" i="73"/>
  <c r="Q21" i="73" s="1"/>
  <c r="P27" i="74" l="1"/>
  <c r="P26" i="74"/>
  <c r="P22" i="74"/>
  <c r="P21" i="74"/>
  <c r="Y27" i="73"/>
  <c r="Y26" i="73"/>
  <c r="Y22" i="73"/>
  <c r="Y21" i="73"/>
  <c r="P27" i="70"/>
  <c r="P26" i="70"/>
  <c r="P22" i="70"/>
  <c r="P21" i="70"/>
  <c r="U21" i="38"/>
  <c r="R21" i="38"/>
  <c r="Q21" i="38"/>
  <c r="AJ27" i="74" l="1"/>
  <c r="AI27" i="74"/>
  <c r="AH27" i="74"/>
  <c r="AG27" i="74"/>
  <c r="AF27" i="74"/>
  <c r="AE27" i="74"/>
  <c r="AD27" i="74"/>
  <c r="AC27" i="74"/>
  <c r="AB27" i="74"/>
  <c r="AA27" i="74"/>
  <c r="Z27" i="74"/>
  <c r="Y27" i="74"/>
  <c r="X27" i="74"/>
  <c r="W27" i="74"/>
  <c r="V27" i="74"/>
  <c r="U27" i="74"/>
  <c r="T27" i="74"/>
  <c r="S27" i="74"/>
  <c r="R27" i="74"/>
  <c r="Q27" i="74"/>
  <c r="AJ26" i="74"/>
  <c r="AI26" i="74"/>
  <c r="AH26" i="74"/>
  <c r="AG26" i="74"/>
  <c r="AF26" i="74"/>
  <c r="AE26" i="74"/>
  <c r="AD26" i="74"/>
  <c r="AC26" i="74"/>
  <c r="AB26" i="74"/>
  <c r="AA26" i="74"/>
  <c r="Z26" i="74"/>
  <c r="Y26" i="74"/>
  <c r="X26" i="74"/>
  <c r="W26" i="74"/>
  <c r="V26" i="74"/>
  <c r="U26" i="74"/>
  <c r="T26" i="74"/>
  <c r="S26" i="74"/>
  <c r="R26" i="74"/>
  <c r="Q26" i="74"/>
  <c r="AJ22" i="74"/>
  <c r="AI22" i="74"/>
  <c r="AH22" i="74"/>
  <c r="AG22" i="74"/>
  <c r="AF22" i="74"/>
  <c r="AE22" i="74"/>
  <c r="AD22" i="74"/>
  <c r="AC22" i="74"/>
  <c r="AB22" i="74"/>
  <c r="AA22" i="74"/>
  <c r="Z22" i="74"/>
  <c r="Y22" i="74"/>
  <c r="X22" i="74"/>
  <c r="W22" i="74"/>
  <c r="V22" i="74"/>
  <c r="U22" i="74"/>
  <c r="T22" i="74"/>
  <c r="S22" i="74"/>
  <c r="R22" i="74"/>
  <c r="Q22" i="74"/>
  <c r="AJ21" i="74"/>
  <c r="AI21" i="74"/>
  <c r="AH21" i="74"/>
  <c r="AG21" i="74"/>
  <c r="AF21" i="74"/>
  <c r="AE21" i="74"/>
  <c r="AD21" i="74"/>
  <c r="AC21" i="74"/>
  <c r="AB21" i="74"/>
  <c r="AA21" i="74"/>
  <c r="Z21" i="74"/>
  <c r="Y21" i="74"/>
  <c r="X21" i="74"/>
  <c r="W21" i="74"/>
  <c r="V21" i="74"/>
  <c r="U21" i="74"/>
  <c r="T21" i="74"/>
  <c r="S21" i="74"/>
  <c r="R21" i="74"/>
  <c r="Q21" i="74"/>
  <c r="S27" i="73"/>
  <c r="S26" i="73" s="1"/>
  <c r="S22" i="73"/>
  <c r="P27" i="73"/>
  <c r="P26" i="73" s="1"/>
  <c r="P21" i="73" s="1"/>
  <c r="P22" i="73"/>
  <c r="AC27" i="70"/>
  <c r="AB27" i="70"/>
  <c r="AA27" i="70"/>
  <c r="AA26" i="70" s="1"/>
  <c r="Z27" i="70"/>
  <c r="Z26" i="70" s="1"/>
  <c r="Z21" i="70" s="1"/>
  <c r="Y27" i="70"/>
  <c r="X27" i="70"/>
  <c r="W27" i="70"/>
  <c r="W26" i="70" s="1"/>
  <c r="V27" i="70"/>
  <c r="V26" i="70" s="1"/>
  <c r="V21" i="70" s="1"/>
  <c r="U27" i="70"/>
  <c r="T27" i="70"/>
  <c r="S27" i="70"/>
  <c r="S26" i="70" s="1"/>
  <c r="R27" i="70"/>
  <c r="R26" i="70" s="1"/>
  <c r="R21" i="70" s="1"/>
  <c r="Q27" i="70"/>
  <c r="AC26" i="70"/>
  <c r="AB26" i="70"/>
  <c r="Y26" i="70"/>
  <c r="X26" i="70"/>
  <c r="X21" i="70" s="1"/>
  <c r="U26" i="70"/>
  <c r="T26" i="70"/>
  <c r="Q26" i="70"/>
  <c r="AC22" i="70"/>
  <c r="AB22" i="70"/>
  <c r="AB21" i="70" s="1"/>
  <c r="W22" i="70"/>
  <c r="V22" i="70"/>
  <c r="U22" i="70"/>
  <c r="T22" i="70"/>
  <c r="T21" i="70" s="1"/>
  <c r="S22" i="70"/>
  <c r="R22" i="70"/>
  <c r="Q22" i="70"/>
  <c r="AC21" i="70"/>
  <c r="Y21" i="70"/>
  <c r="U21" i="70"/>
  <c r="Q21" i="70"/>
  <c r="AB27" i="69"/>
  <c r="Z27" i="69"/>
  <c r="X27" i="69"/>
  <c r="X26" i="69" s="1"/>
  <c r="X21" i="69" s="1"/>
  <c r="W27" i="69"/>
  <c r="W26" i="69" s="1"/>
  <c r="W21" i="69" s="1"/>
  <c r="R27" i="69"/>
  <c r="Q27" i="69"/>
  <c r="P27" i="69"/>
  <c r="P26" i="69" s="1"/>
  <c r="P21" i="69" s="1"/>
  <c r="AB26" i="69"/>
  <c r="AB21" i="69" s="1"/>
  <c r="Z26" i="69"/>
  <c r="R26" i="69"/>
  <c r="R21" i="69" s="1"/>
  <c r="Q26" i="69"/>
  <c r="Q21" i="69" s="1"/>
  <c r="AB22" i="69"/>
  <c r="AA22" i="69"/>
  <c r="AA21" i="69" s="1"/>
  <c r="R22" i="69"/>
  <c r="Q22" i="69"/>
  <c r="P22" i="69"/>
  <c r="Z21" i="69"/>
  <c r="S21" i="73" l="1"/>
  <c r="S21" i="70"/>
  <c r="W21" i="70"/>
  <c r="AA21" i="70"/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<sst xmlns="http://schemas.openxmlformats.org/spreadsheetml/2006/main" count="11927" uniqueCount="11101">
  <si>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</si>
  <si>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</si>
  <si>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</si>
  <si>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</si>
  <si>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</si>
  <si>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</si>
  <si>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</si>
  <si>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</si>
  <si>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</si>
  <si>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</si>
  <si>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</si>
  <si>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</si>
  <si>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</si>
  <si>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</si>
  <si>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</si>
  <si>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</si>
  <si>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</si>
  <si>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</si>
  <si>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</si>
  <si>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</si>
  <si>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</si>
  <si>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</si>
  <si>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</si>
  <si>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</si>
  <si>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</si>
  <si>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</si>
  <si>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</si>
  <si>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</si>
  <si>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</si>
  <si>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</si>
  <si>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</si>
  <si>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</si>
  <si>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</si>
  <si>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</si>
  <si>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</si>
  <si>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</si>
  <si>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</si>
  <si>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</si>
  <si>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</si>
  <si>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</si>
  <si>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</si>
  <si>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</si>
  <si>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</si>
  <si>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</si>
  <si>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</si>
  <si>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</si>
  <si>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</si>
  <si>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</si>
  <si>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</si>
  <si>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</si>
  <si>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</si>
  <si>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</si>
  <si>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</si>
  <si>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</si>
  <si>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</si>
  <si>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</si>
  <si>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</si>
  <si>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</si>
  <si>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</si>
  <si>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</si>
  <si>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</si>
  <si>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</si>
  <si>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</si>
  <si>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</si>
  <si>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</si>
  <si>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</si>
  <si>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</si>
  <si>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</si>
  <si>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</si>
  <si>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</si>
  <si>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</si>
  <si>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</si>
  <si>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</si>
  <si>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</si>
  <si>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</si>
  <si>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</si>
  <si>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</si>
  <si>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</si>
  <si>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</si>
  <si>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</si>
  <si>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</si>
  <si>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</si>
  <si>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</si>
  <si>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</si>
  <si>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</si>
  <si>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</si>
  <si>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</si>
  <si>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</si>
  <si>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</si>
  <si>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</si>
  <si>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</si>
  <si>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</si>
  <si>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</si>
  <si>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</si>
  <si>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</si>
  <si>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</si>
  <si>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</si>
  <si>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</si>
  <si>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</si>
  <si>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</si>
  <si>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</si>
  <si>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</si>
  <si>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</si>
  <si>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</si>
  <si>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</si>
  <si>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</si>
  <si>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</si>
  <si>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</si>
  <si>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</si>
  <si>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</si>
  <si>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</si>
  <si>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</si>
  <si>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</si>
  <si>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</si>
  <si>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</si>
  <si>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</si>
  <si>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</si>
  <si>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</si>
  <si>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</si>
  <si>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</si>
  <si>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</si>
  <si>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</si>
  <si>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</si>
  <si>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</si>
  <si>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</si>
  <si>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</si>
  <si>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</si>
  <si>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</si>
  <si>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</si>
  <si>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</si>
  <si>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</si>
  <si>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</si>
  <si>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</si>
  <si>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</si>
  <si>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</si>
  <si>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</si>
  <si>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</si>
  <si>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</si>
  <si>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</si>
  <si>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</si>
  <si>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</si>
  <si>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</si>
  <si>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</si>
  <si>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</si>
  <si>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</si>
  <si>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</si>
  <si>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</si>
  <si>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</si>
  <si>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</si>
  <si>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</si>
  <si>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</si>
  <si>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</si>
  <si>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</si>
  <si>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</si>
  <si>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</si>
  <si>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</si>
  <si>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</si>
  <si>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</si>
  <si>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</si>
  <si>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</si>
  <si>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</si>
  <si>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</si>
  <si>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</si>
  <si>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</si>
  <si>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</si>
  <si>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</si>
  <si>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</si>
  <si>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</si>
  <si>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</si>
  <si>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</si>
  <si>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</si>
  <si>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</si>
  <si>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</si>
  <si>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</si>
  <si>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</si>
  <si>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</si>
  <si>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</si>
  <si>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</si>
  <si>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</si>
  <si>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</si>
  <si>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</si>
  <si>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</si>
  <si>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</si>
  <si>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</si>
  <si>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</si>
  <si>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</si>
  <si>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</si>
  <si>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</si>
  <si>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</si>
  <si>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</si>
  <si>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</si>
  <si>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</si>
  <si>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</si>
  <si>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</si>
  <si>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</si>
  <si>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</si>
  <si>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</si>
  <si>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</si>
  <si>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</si>
  <si>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</si>
  <si>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</si>
  <si>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</si>
  <si>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</si>
  <si>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</si>
  <si>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</si>
  <si>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</si>
  <si>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</si>
  <si>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</si>
  <si>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</si>
  <si>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</si>
  <si>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</si>
  <si>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</si>
  <si>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</si>
  <si>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</si>
  <si>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</si>
  <si>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</si>
  <si>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</si>
  <si>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</si>
  <si>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</si>
  <si>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</si>
  <si>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</si>
  <si>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</si>
  <si>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</si>
  <si>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</si>
  <si>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</si>
  <si>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</si>
  <si>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</si>
  <si>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</si>
  <si>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</si>
  <si>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</si>
  <si>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</si>
  <si>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</si>
  <si>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</si>
  <si>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</si>
  <si>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</si>
  <si>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</si>
  <si>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</si>
  <si>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</si>
  <si>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</si>
  <si>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</si>
  <si>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</si>
  <si>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</si>
  <si>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</si>
  <si>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</si>
  <si>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</si>
  <si>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</si>
  <si>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</si>
  <si>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</si>
  <si>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</si>
  <si>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</si>
  <si>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</si>
  <si>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</si>
  <si>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</si>
  <si>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</si>
  <si>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</si>
  <si>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</si>
  <si>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</si>
  <si>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</si>
  <si>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</si>
  <si>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</si>
  <si>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</si>
  <si>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</si>
  <si>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</si>
  <si>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</si>
  <si>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</si>
  <si>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</si>
  <si>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</si>
  <si>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</si>
  <si>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</si>
  <si>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</si>
  <si>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</si>
  <si>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</si>
  <si>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</si>
  <si>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</si>
  <si>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</si>
  <si>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</si>
  <si>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</si>
  <si>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</si>
  <si>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</si>
  <si>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</si>
  <si>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</si>
  <si>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</si>
  <si>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</si>
  <si>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</si>
  <si>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</si>
  <si>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</si>
  <si>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</si>
  <si>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</si>
  <si>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</si>
  <si>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</si>
  <si>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</si>
  <si>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</si>
  <si>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</si>
  <si>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</si>
  <si>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</si>
  <si>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</si>
  <si>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</si>
  <si>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</si>
  <si>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</si>
  <si>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</si>
  <si>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</si>
  <si>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</si>
  <si>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</si>
  <si>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</si>
  <si>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</si>
  <si>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</si>
  <si>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</si>
  <si>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</si>
  <si>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</si>
  <si>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</si>
  <si>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</si>
  <si>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</si>
  <si>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</si>
  <si>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</si>
  <si>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</si>
  <si>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</si>
  <si>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</si>
  <si>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</si>
  <si>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</si>
  <si>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</si>
  <si>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</si>
  <si>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</si>
  <si>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</si>
  <si>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</si>
  <si>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</si>
  <si>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</si>
  <si>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</si>
  <si>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</si>
  <si>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</si>
  <si>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</si>
  <si>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</si>
  <si>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</si>
  <si>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</si>
  <si>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</si>
  <si>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</si>
  <si>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</si>
  <si>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</si>
  <si>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</si>
  <si>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</si>
  <si>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</si>
  <si>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</si>
  <si>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</si>
  <si>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</si>
  <si>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</si>
  <si>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</si>
  <si>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</si>
  <si>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</si>
  <si>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</si>
  <si>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</si>
  <si>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</si>
  <si>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</si>
  <si>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</si>
  <si>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</si>
  <si>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</si>
  <si>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</si>
  <si>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</si>
  <si>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</si>
  <si>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</si>
  <si>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</si>
  <si>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</si>
  <si>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</si>
  <si>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</si>
  <si>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</si>
  <si>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</si>
  <si>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</si>
  <si>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</si>
  <si>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</si>
  <si>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</si>
  <si>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</si>
  <si>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</si>
  <si>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</si>
  <si>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</si>
  <si>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</si>
  <si>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</si>
  <si>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</si>
  <si>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</si>
  <si>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</si>
  <si>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</si>
  <si>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</si>
  <si>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</si>
  <si>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</si>
  <si>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</si>
  <si>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</si>
  <si>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</si>
  <si>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</si>
  <si>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</si>
  <si>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</si>
  <si>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</si>
  <si>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</si>
  <si>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</si>
  <si>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</si>
  <si>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</si>
  <si>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</si>
  <si>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</si>
  <si>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</si>
  <si>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</si>
  <si>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</si>
  <si>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</si>
  <si>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</si>
  <si>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</si>
  <si>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</si>
  <si>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</si>
  <si>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</si>
  <si>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</si>
  <si>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</si>
  <si>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</si>
  <si>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</si>
  <si>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</si>
  <si>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</si>
  <si>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</si>
  <si>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</si>
  <si>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</si>
  <si>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</si>
  <si>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</si>
  <si>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</si>
  <si>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</si>
  <si>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</si>
  <si>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</si>
  <si>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</si>
  <si>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</si>
  <si>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</si>
  <si>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</si>
  <si>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</si>
  <si>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</si>
  <si>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</si>
  <si>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</si>
  <si>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</si>
  <si>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</si>
  <si>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</si>
  <si>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</si>
  <si>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</si>
  <si>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</si>
  <si>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</si>
  <si>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</si>
  <si>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</si>
  <si>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</si>
  <si>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</si>
  <si>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</si>
  <si>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</si>
  <si>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</si>
  <si>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</si>
  <si>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</si>
  <si>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</si>
  <si>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</si>
  <si>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</si>
  <si>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</si>
  <si>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</si>
  <si>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</si>
  <si>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</si>
  <si>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</si>
  <si>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</si>
  <si>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</si>
  <si>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</si>
  <si>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</si>
  <si>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</si>
  <si>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</si>
  <si>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</si>
  <si>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</si>
  <si>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</si>
  <si>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</si>
  <si>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</si>
  <si>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</si>
  <si>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</si>
  <si>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</si>
  <si>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</si>
  <si>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</si>
  <si>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</si>
  <si>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</si>
  <si>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</si>
  <si>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</si>
  <si>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</si>
  <si>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</si>
  <si>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</si>
  <si>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</si>
  <si>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</si>
  <si>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</si>
  <si>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</si>
  <si>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</si>
  <si>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</si>
  <si>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</si>
  <si>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</si>
  <si>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</si>
  <si>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</si>
  <si>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</si>
  <si>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</si>
  <si>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</si>
  <si>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</si>
  <si>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</si>
  <si>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</si>
  <si>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</si>
  <si>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</si>
  <si>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</si>
  <si>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</si>
  <si>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</si>
  <si>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</si>
  <si>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</si>
  <si>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</si>
  <si>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</si>
  <si>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</si>
  <si>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</si>
  <si>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</si>
  <si>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</si>
  <si>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</si>
  <si>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</si>
  <si>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</si>
  <si>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</si>
  <si>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</si>
  <si>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</si>
  <si>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</si>
  <si>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</si>
  <si>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</si>
  <si>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</si>
  <si>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</si>
  <si>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</si>
  <si>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</si>
  <si>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</si>
  <si>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</si>
  <si>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</si>
  <si>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</si>
  <si>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</si>
  <si>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</si>
  <si>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</si>
  <si>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</si>
  <si>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</si>
  <si>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</si>
  <si>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</si>
  <si>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</si>
  <si>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</si>
  <si>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</si>
  <si>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</si>
  <si>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</si>
  <si>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</si>
  <si>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</si>
  <si>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</si>
  <si>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</si>
  <si>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</si>
  <si>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</si>
  <si>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</si>
  <si>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</si>
  <si>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</si>
  <si>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</si>
  <si>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</si>
  <si>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</si>
  <si>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</si>
  <si>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</si>
  <si>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</si>
  <si>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</si>
  <si>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</si>
  <si>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</si>
  <si>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</si>
  <si>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</si>
  <si>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</si>
  <si>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</si>
  <si>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</si>
  <si>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</si>
  <si>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</si>
  <si>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</si>
  <si>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</si>
  <si>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</si>
  <si>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</si>
  <si>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</si>
  <si>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</si>
  <si>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</si>
  <si>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</si>
  <si>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</si>
  <si>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</si>
  <si>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</si>
  <si>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</si>
  <si>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</si>
  <si>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</si>
  <si>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</si>
  <si>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</si>
  <si>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</si>
  <si>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</si>
  <si>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</si>
  <si>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</si>
  <si>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</si>
  <si>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</si>
  <si>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</si>
  <si>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</si>
  <si>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</si>
  <si>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</si>
  <si>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</si>
  <si>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</si>
  <si>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</si>
  <si>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</si>
  <si>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</si>
  <si>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</si>
  <si>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</si>
  <si>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</si>
  <si>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</si>
  <si>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</si>
  <si>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</si>
  <si>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</si>
  <si>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</si>
  <si>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</si>
  <si>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</si>
  <si>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</si>
  <si>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</si>
  <si>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</si>
  <si>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</si>
  <si>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</si>
  <si>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</si>
  <si>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</si>
  <si>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</si>
  <si>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</si>
  <si>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</si>
  <si>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</si>
  <si>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</si>
  <si>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</si>
  <si>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</si>
  <si>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</si>
  <si>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</si>
  <si>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</si>
  <si>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</si>
  <si>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</si>
  <si>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</si>
  <si>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</si>
  <si>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</si>
  <si>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</si>
  <si>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</si>
  <si>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</si>
  <si>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</si>
  <si>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</si>
  <si>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</si>
  <si>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</si>
  <si>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</si>
  <si>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</si>
  <si>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</si>
  <si>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</si>
  <si>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</si>
  <si>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</si>
  <si>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</si>
  <si>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</si>
  <si>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</si>
  <si>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</si>
  <si>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</si>
  <si>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</si>
  <si>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</si>
  <si>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</si>
  <si>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</si>
  <si>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</si>
  <si>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</si>
  <si>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</si>
  <si>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</si>
  <si>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</si>
  <si>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</si>
  <si>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</si>
  <si>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</si>
  <si>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</si>
  <si>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</si>
  <si>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</si>
  <si>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</si>
  <si>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</si>
  <si>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</si>
  <si>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</si>
  <si>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</si>
  <si>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</si>
  <si>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</si>
  <si>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</si>
  <si>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</si>
  <si>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</si>
  <si>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</si>
  <si>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</si>
  <si>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</si>
  <si>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</si>
  <si>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</si>
  <si>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</si>
  <si>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</si>
  <si>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</si>
  <si>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</si>
  <si>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</si>
  <si>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</si>
  <si>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</si>
  <si>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</si>
  <si>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</si>
  <si>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</si>
  <si>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</si>
  <si>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</si>
  <si>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</si>
  <si>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</si>
  <si>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</si>
  <si>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</si>
  <si>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</si>
  <si>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</si>
  <si>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</si>
  <si>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</si>
  <si>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</si>
  <si>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</si>
  <si>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</si>
  <si>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</si>
  <si>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</si>
  <si>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</si>
  <si>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</si>
  <si>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</si>
  <si>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</si>
  <si>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</si>
  <si>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</si>
  <si>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</si>
  <si>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</si>
  <si>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</si>
  <si>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</si>
  <si>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</si>
  <si>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</si>
  <si>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</si>
  <si>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</si>
  <si>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</si>
  <si>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</si>
  <si>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</si>
  <si>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</si>
  <si>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</si>
  <si>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</si>
  <si>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</si>
  <si>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</si>
  <si>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</si>
  <si>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</si>
  <si>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</si>
  <si>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</si>
  <si>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</si>
  <si>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</si>
  <si>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</si>
  <si>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</si>
  <si>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</si>
  <si>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</si>
  <si>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</si>
  <si>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</si>
  <si>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</si>
  <si>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</si>
  <si>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</si>
  <si>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</si>
  <si>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</si>
  <si>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</si>
  <si>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</si>
  <si>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</si>
  <si>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</si>
  <si>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</si>
  <si>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</si>
  <si>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</si>
  <si>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</si>
  <si>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</si>
  <si>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</si>
  <si>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</si>
  <si>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</si>
  <si>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</si>
  <si>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</si>
  <si>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</si>
  <si>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</si>
  <si>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</si>
  <si>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</si>
  <si>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</si>
  <si>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</si>
  <si>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</si>
  <si>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</si>
  <si>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</si>
  <si>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</si>
  <si>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</si>
  <si>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</si>
  <si>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</si>
  <si>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</si>
  <si>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</si>
  <si>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</si>
  <si>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</si>
  <si>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</si>
  <si>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</si>
  <si>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</si>
  <si>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</si>
  <si>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</si>
  <si>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</si>
  <si>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</si>
  <si>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</si>
  <si>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</si>
  <si>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</si>
  <si>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</si>
  <si>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</si>
  <si>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</si>
  <si>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</si>
  <si>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</si>
  <si>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</si>
  <si>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</si>
  <si>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</si>
  <si>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</si>
  <si>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</si>
  <si>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</si>
  <si>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</si>
  <si>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</si>
  <si>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</si>
  <si>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</si>
  <si>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</si>
  <si>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</si>
  <si>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</si>
  <si>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</si>
  <si>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</si>
  <si>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</si>
  <si>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</si>
  <si>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</si>
  <si>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</si>
  <si>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</si>
  <si>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</si>
  <si>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</si>
  <si>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</si>
  <si>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</si>
  <si>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</si>
  <si>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</si>
  <si>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</si>
  <si>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</si>
  <si>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</si>
  <si>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</si>
  <si>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</si>
  <si>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</si>
  <si>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</si>
  <si>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</si>
  <si>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</si>
  <si>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</si>
  <si>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</si>
  <si>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</si>
  <si>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</si>
  <si>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</si>
  <si>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</si>
  <si>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</si>
  <si>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</si>
  <si>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</si>
  <si>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</si>
  <si>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</si>
  <si>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</si>
  <si>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</si>
  <si>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</si>
  <si>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</si>
  <si>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</si>
  <si>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</si>
  <si>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</si>
  <si>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</si>
  <si>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</si>
  <si>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</si>
  <si>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</si>
  <si>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</si>
  <si>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</si>
  <si>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</si>
  <si>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</si>
  <si>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</si>
  <si>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</si>
  <si>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</si>
  <si>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</si>
  <si>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</si>
  <si>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</si>
  <si>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</si>
  <si>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</si>
  <si>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</si>
  <si>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</si>
  <si>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</si>
  <si>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</si>
  <si>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</si>
  <si>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</si>
  <si>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</si>
  <si>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</si>
  <si>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</si>
  <si>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</si>
  <si>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</si>
  <si>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</si>
  <si>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</si>
  <si>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</si>
  <si>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</si>
  <si>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</si>
  <si>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</si>
  <si>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</si>
  <si>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</si>
  <si>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</si>
  <si>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</si>
  <si>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</si>
  <si>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</si>
  <si>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</si>
  <si>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</si>
  <si>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</si>
  <si>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</si>
  <si>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</si>
  <si>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</si>
  <si>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</si>
  <si>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</si>
  <si>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</si>
  <si>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</si>
  <si>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</si>
  <si>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</si>
  <si>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</si>
  <si>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</si>
  <si>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</si>
  <si>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</si>
  <si>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</si>
  <si>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</si>
  <si>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</si>
  <si>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</si>
  <si>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</si>
  <si>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</si>
  <si>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</si>
  <si>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</si>
  <si>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</si>
  <si>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</si>
  <si>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</si>
  <si>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</si>
  <si>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</si>
  <si>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</si>
  <si>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</si>
  <si>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</si>
  <si>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</si>
  <si>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</si>
  <si>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</si>
  <si>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</si>
  <si>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</si>
  <si>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</si>
  <si>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</si>
  <si>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</si>
  <si>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</si>
  <si>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</si>
  <si>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</si>
  <si>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</si>
  <si>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</si>
  <si>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</si>
  <si>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</si>
  <si>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</si>
  <si>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</si>
  <si>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</si>
  <si>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</si>
  <si>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</si>
  <si>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</si>
  <si>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</si>
  <si>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</si>
  <si>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</si>
  <si>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</si>
  <si>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</si>
  <si>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</si>
  <si>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</si>
  <si>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</si>
  <si>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</si>
  <si>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</si>
  <si>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</si>
  <si>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</si>
  <si>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</si>
  <si>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</si>
  <si>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</si>
  <si>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</si>
  <si>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</si>
  <si>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</si>
  <si>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</si>
  <si>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</si>
  <si>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</si>
  <si>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</si>
  <si>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</si>
  <si>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</si>
  <si>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</si>
  <si>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</si>
  <si>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</si>
  <si>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</si>
  <si>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</si>
  <si>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</si>
  <si>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</si>
  <si>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</si>
  <si>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</si>
  <si>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</si>
  <si>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</si>
  <si>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</si>
  <si>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</si>
  <si>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</si>
  <si>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</si>
  <si>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</si>
  <si>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</si>
  <si>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</si>
  <si>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</si>
  <si>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</si>
  <si>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</si>
  <si>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</si>
  <si>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</si>
  <si>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</si>
  <si>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</si>
  <si>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</si>
  <si>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</si>
  <si>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</si>
  <si>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</si>
  <si>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</si>
  <si>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</si>
  <si>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</si>
  <si>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</si>
  <si>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</si>
  <si>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</si>
  <si>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</si>
  <si>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</si>
  <si>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</si>
  <si>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</si>
  <si>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</si>
  <si>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</si>
  <si>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</si>
  <si>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</si>
  <si>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</si>
  <si>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</si>
  <si>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</si>
  <si>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</si>
  <si>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</si>
  <si>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</si>
  <si>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</si>
  <si>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</si>
  <si>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</si>
  <si>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</si>
  <si>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</si>
  <si>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</si>
  <si>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</si>
  <si>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</si>
  <si>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</si>
  <si>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</si>
  <si>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</si>
  <si>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</si>
  <si>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</si>
  <si>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</si>
  <si>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</si>
  <si>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</si>
  <si>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</si>
  <si>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</si>
  <si>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</si>
  <si>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</si>
  <si>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</si>
  <si>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</si>
  <si>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</si>
  <si>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</si>
  <si>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</si>
  <si>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</si>
  <si>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</si>
  <si>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</si>
  <si>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</si>
  <si>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</si>
  <si>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</si>
  <si>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</si>
  <si>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</si>
  <si>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</si>
  <si>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</si>
  <si>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</si>
  <si>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</si>
  <si>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</si>
  <si>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</si>
  <si>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</si>
  <si>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</si>
  <si>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</si>
  <si>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</si>
  <si>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</si>
  <si>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</si>
  <si>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</si>
  <si>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</si>
  <si>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</si>
  <si>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</si>
  <si>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</si>
  <si>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</si>
  <si>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</si>
  <si>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</si>
  <si>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</si>
  <si>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</si>
  <si>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</si>
  <si>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</si>
  <si>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</si>
  <si>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</si>
  <si>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</si>
  <si>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</si>
  <si>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</si>
  <si>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</si>
  <si>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</si>
  <si>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</si>
  <si>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</si>
  <si>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</si>
  <si>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</si>
  <si>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</si>
  <si>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</si>
  <si>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</si>
  <si>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</si>
  <si>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</si>
  <si>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</si>
  <si>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</si>
  <si>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</si>
  <si>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</si>
  <si>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</si>
  <si>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</si>
  <si>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</si>
  <si>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</si>
  <si>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</si>
  <si>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</si>
  <si>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</si>
  <si>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</si>
  <si>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</si>
  <si>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</si>
  <si>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</si>
  <si>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</si>
  <si>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</si>
  <si>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</si>
  <si>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</si>
  <si>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</si>
  <si>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</si>
  <si>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</si>
  <si>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</si>
  <si>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</si>
  <si>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</si>
  <si>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</si>
  <si>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</si>
  <si>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</si>
  <si>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</si>
  <si>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</si>
  <si>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</si>
  <si>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</si>
  <si>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</si>
  <si>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</si>
  <si>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</si>
  <si>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</si>
  <si>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</si>
  <si>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</si>
  <si>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</si>
  <si>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</si>
  <si>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</si>
  <si>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</si>
  <si>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</si>
  <si>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</si>
  <si>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</si>
  <si>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</si>
  <si>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</si>
  <si>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</si>
  <si>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</si>
  <si>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</si>
  <si>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</si>
  <si>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</si>
  <si>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</si>
  <si>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</si>
  <si>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</si>
  <si>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</si>
  <si>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</si>
  <si>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</si>
  <si>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</si>
  <si>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</si>
  <si>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</si>
  <si>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</si>
  <si>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</si>
  <si>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</si>
  <si>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</si>
  <si>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</si>
  <si>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</si>
  <si>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</si>
  <si>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</si>
  <si>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</si>
  <si>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</si>
  <si>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</si>
  <si>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</si>
  <si>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</si>
  <si>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</si>
  <si>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</si>
  <si>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</si>
  <si>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</si>
  <si>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</si>
  <si>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</si>
  <si>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</si>
  <si>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</si>
  <si>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</si>
  <si>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</si>
  <si>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</si>
  <si>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</si>
  <si>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</si>
  <si>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</si>
  <si>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</si>
  <si>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</si>
  <si>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</si>
  <si>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</si>
  <si>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</si>
  <si>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</si>
  <si>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</si>
  <si>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</si>
  <si>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</si>
  <si>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</si>
  <si>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</si>
  <si>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</si>
  <si>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</si>
  <si>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</si>
  <si>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</si>
  <si>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</si>
  <si>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</si>
  <si>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</si>
  <si>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</si>
  <si>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</si>
  <si>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</si>
  <si>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</si>
  <si>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</si>
  <si>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</si>
  <si>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</si>
  <si>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</si>
  <si>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</si>
  <si>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</si>
  <si>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</si>
  <si>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</si>
  <si>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</si>
  <si>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</si>
  <si>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</si>
  <si>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</si>
  <si>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</si>
  <si>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</si>
  <si>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</si>
  <si>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</si>
  <si>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</si>
  <si>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</si>
  <si>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</si>
  <si>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</si>
  <si>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</si>
  <si>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</si>
  <si>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</si>
  <si>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</si>
  <si>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</si>
  <si>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</si>
  <si>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</si>
  <si>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</si>
  <si>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</si>
  <si>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</si>
  <si>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</si>
  <si>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</si>
  <si>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</si>
  <si>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</si>
  <si>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</si>
  <si>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</si>
  <si>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</si>
  <si>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</si>
  <si>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</si>
  <si>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</si>
  <si>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</si>
  <si>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</si>
  <si>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</si>
  <si>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</si>
  <si>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</si>
  <si>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</si>
  <si>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</si>
  <si>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</si>
  <si>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</si>
  <si>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</si>
  <si>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</si>
  <si>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</si>
  <si>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</si>
  <si>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</si>
  <si>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</si>
  <si>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</si>
  <si>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</si>
  <si>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</si>
  <si>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</si>
  <si>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</si>
  <si>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</si>
  <si>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</si>
  <si>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</si>
  <si>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</si>
  <si>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</si>
  <si>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</si>
  <si>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</si>
  <si>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</si>
  <si>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</si>
  <si>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</si>
  <si>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</si>
  <si>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</si>
  <si>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</si>
  <si>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</si>
  <si>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</si>
  <si>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</si>
  <si>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</si>
  <si>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</si>
  <si>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</si>
  <si>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</si>
  <si>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</si>
  <si>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</si>
  <si>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</si>
  <si>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</si>
  <si>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</si>
  <si>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</si>
  <si>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</si>
  <si>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</si>
  <si>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</si>
  <si>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</si>
  <si>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</si>
  <si>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</si>
  <si>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</si>
  <si>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</si>
  <si>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</si>
  <si>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</si>
  <si>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</si>
  <si>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</si>
  <si>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</si>
  <si>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</si>
  <si>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</si>
  <si>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</si>
  <si>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</si>
  <si>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</si>
  <si>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</si>
  <si>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</si>
  <si>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</si>
  <si>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</si>
  <si>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</si>
  <si>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</si>
  <si>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</si>
  <si>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</si>
  <si>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</si>
  <si>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</si>
  <si>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</si>
  <si>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</si>
  <si>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</si>
  <si>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</si>
  <si>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</si>
  <si>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</si>
  <si>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</si>
  <si>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</si>
  <si>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</si>
  <si>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</si>
  <si>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</si>
  <si>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</si>
  <si>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</si>
  <si>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</si>
  <si>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</si>
  <si>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</si>
  <si>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</si>
  <si>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</si>
  <si>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</si>
  <si>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</si>
  <si>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</si>
  <si>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</si>
  <si>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</si>
  <si>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</si>
  <si>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</si>
  <si>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</si>
  <si>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</si>
  <si>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</si>
  <si>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</si>
  <si>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</si>
  <si>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</si>
  <si>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</si>
  <si>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</si>
  <si>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</si>
  <si>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</si>
  <si>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</si>
  <si>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</si>
  <si>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</si>
  <si>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</si>
  <si>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</si>
  <si>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</si>
  <si>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</si>
  <si>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</si>
  <si>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</si>
  <si>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</si>
  <si>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</si>
  <si>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</si>
  <si>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</si>
  <si>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</si>
  <si>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</si>
  <si>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</si>
  <si>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</si>
  <si>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</si>
  <si>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</si>
  <si>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</si>
  <si>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</si>
  <si>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</si>
  <si>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</si>
  <si>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</si>
  <si>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</si>
  <si>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</si>
  <si>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</si>
  <si>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</si>
  <si>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</si>
  <si>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</si>
  <si>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</si>
  <si>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</si>
  <si>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</si>
  <si>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</si>
  <si>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</si>
  <si>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</si>
  <si>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</si>
  <si>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</si>
  <si>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</si>
  <si>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</si>
  <si>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</si>
  <si>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</si>
  <si>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</si>
  <si>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</si>
  <si>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</si>
  <si>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</si>
  <si>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</si>
  <si>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</si>
  <si>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</si>
  <si>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</si>
  <si>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</si>
  <si>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</si>
  <si>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</si>
  <si>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</si>
  <si>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</si>
  <si>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</si>
  <si>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</si>
  <si>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</si>
  <si>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</si>
  <si>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</si>
  <si>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</si>
  <si>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</si>
  <si>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</si>
  <si>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</si>
  <si>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</si>
  <si>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</si>
  <si>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</si>
  <si>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</si>
  <si>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</si>
  <si>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</si>
  <si>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</si>
  <si>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</si>
  <si>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</si>
  <si>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</si>
  <si>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</si>
  <si>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</si>
  <si>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</si>
  <si>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</si>
  <si>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</si>
  <si>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</si>
  <si>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</si>
  <si>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</si>
  <si>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</si>
  <si>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</si>
  <si>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</si>
  <si>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</si>
  <si>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</si>
  <si>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</si>
  <si>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</si>
  <si>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</si>
  <si>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</si>
  <si>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</si>
  <si>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</si>
  <si>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</si>
  <si>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</si>
  <si>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</si>
  <si>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</si>
  <si>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</si>
  <si>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</si>
  <si>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</si>
  <si>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</si>
  <si>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</si>
  <si>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</si>
  <si>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</si>
  <si>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</si>
  <si>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</si>
  <si>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</si>
  <si>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</si>
  <si>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</si>
  <si>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</si>
  <si>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</si>
  <si>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</si>
  <si>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</si>
  <si>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</si>
  <si>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</si>
  <si>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</si>
  <si>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</si>
  <si>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</si>
  <si>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</si>
  <si>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</si>
  <si>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</si>
  <si>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</si>
  <si>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</si>
  <si>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</si>
  <si>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</si>
  <si>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</si>
  <si>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</si>
  <si>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</si>
  <si>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</si>
  <si>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</si>
  <si>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</si>
  <si>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</si>
  <si>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</si>
  <si>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</si>
  <si>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</si>
  <si>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</si>
  <si>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</si>
  <si>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</si>
  <si>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</si>
  <si>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</si>
  <si>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</si>
  <si>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</si>
  <si>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</si>
  <si>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</si>
  <si>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</si>
  <si>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</si>
  <si>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</si>
  <si>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</si>
  <si>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</si>
  <si>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</si>
  <si>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</si>
  <si>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</si>
  <si>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</si>
  <si>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</si>
  <si>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</si>
  <si>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</si>
  <si>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</si>
  <si>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</si>
  <si>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</si>
  <si>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</si>
  <si>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</si>
  <si>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</si>
  <si>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</si>
  <si>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</si>
  <si>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</si>
  <si>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</si>
  <si>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</si>
  <si>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</si>
  <si>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</si>
  <si>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</si>
  <si>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</si>
  <si>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</si>
  <si>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</si>
  <si>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</si>
  <si>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</si>
  <si>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</si>
  <si>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</si>
  <si>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</si>
  <si>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</si>
  <si>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</si>
  <si>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</si>
  <si>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</si>
  <si>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</si>
  <si>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</si>
  <si>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</si>
  <si>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</si>
  <si>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</si>
  <si>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</si>
  <si>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</si>
  <si>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</si>
  <si>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</si>
  <si>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</si>
  <si>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</si>
  <si>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</si>
  <si>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</si>
  <si>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</si>
  <si>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</si>
  <si>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</si>
  <si>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</si>
  <si>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</si>
  <si>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</si>
  <si>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</si>
  <si>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</si>
  <si>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</si>
  <si>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</si>
  <si>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</si>
  <si>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</si>
  <si>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</si>
  <si>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</si>
  <si>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</si>
  <si>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</si>
  <si>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</si>
  <si>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</si>
  <si>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</si>
  <si>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</si>
  <si>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</si>
  <si>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</si>
  <si>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</si>
  <si>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</si>
  <si>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</si>
  <si>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</si>
  <si>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</si>
  <si>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</si>
  <si>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</si>
  <si>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</si>
  <si>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</si>
  <si>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</si>
  <si>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</si>
  <si>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</si>
  <si>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</si>
  <si>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</si>
  <si>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</si>
  <si>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</si>
  <si>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</si>
  <si>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</si>
  <si>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</si>
  <si>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</si>
  <si>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</si>
  <si>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</si>
  <si>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</si>
  <si>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</si>
  <si>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</si>
  <si>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</si>
  <si>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</si>
  <si>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</si>
  <si>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</si>
  <si>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</si>
  <si>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</si>
  <si>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</si>
  <si>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</si>
  <si>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</si>
  <si>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</si>
  <si>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</si>
  <si>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</si>
  <si>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</si>
  <si>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</si>
  <si>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</si>
  <si>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</si>
  <si>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</si>
  <si>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</si>
  <si>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</si>
  <si>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</si>
  <si>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</si>
  <si>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</si>
  <si>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</si>
  <si>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</si>
  <si>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</si>
  <si>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</si>
  <si>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</si>
  <si>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</si>
  <si>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</si>
  <si>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</si>
  <si>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</si>
  <si>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</si>
  <si>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</si>
  <si>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</si>
  <si>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</si>
  <si>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</si>
  <si>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</si>
  <si>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</si>
  <si>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</si>
  <si>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</si>
  <si>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</si>
  <si>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</si>
  <si>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</si>
  <si>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</si>
  <si>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</si>
  <si>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</si>
  <si>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</si>
  <si>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</si>
  <si>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</si>
  <si>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</si>
  <si>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</si>
  <si>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</si>
  <si>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</si>
  <si>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</si>
  <si>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</si>
  <si>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</si>
  <si>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</si>
  <si>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</si>
  <si>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</si>
  <si>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</si>
  <si>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</si>
  <si>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</si>
  <si>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</si>
  <si>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</si>
  <si>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</si>
  <si>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</si>
  <si>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</si>
  <si>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</si>
  <si>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</si>
  <si>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</si>
  <si>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</si>
  <si>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</si>
  <si>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</si>
  <si>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</si>
  <si>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</si>
  <si>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</si>
  <si>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</si>
  <si>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</si>
  <si>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</si>
  <si>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</si>
  <si>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</si>
  <si>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</si>
  <si>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</si>
  <si>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</si>
  <si>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</si>
  <si>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</si>
  <si>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</si>
  <si>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</si>
  <si>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</si>
  <si>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</si>
  <si>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</si>
  <si>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</si>
  <si>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</si>
  <si>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</si>
  <si>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</si>
  <si>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</si>
  <si>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</si>
  <si>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</si>
  <si>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</si>
  <si>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</si>
  <si>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</si>
  <si>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</si>
  <si>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</si>
  <si>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</si>
  <si>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</si>
  <si>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</si>
  <si>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</si>
  <si>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</si>
  <si>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</si>
  <si>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</si>
  <si>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</si>
  <si>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</si>
  <si>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</si>
  <si>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</si>
  <si>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</si>
  <si>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</si>
  <si>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</si>
  <si>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</si>
  <si>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</si>
  <si>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</si>
  <si>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</si>
  <si>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</si>
  <si>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</si>
  <si>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</si>
  <si>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</si>
  <si>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</si>
  <si>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</si>
  <si>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</si>
  <si>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</si>
  <si>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</si>
  <si>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</si>
  <si>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</si>
  <si>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</si>
  <si>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</si>
  <si>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</si>
  <si>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</si>
  <si>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</si>
  <si>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</si>
  <si>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</si>
  <si>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</si>
  <si>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</si>
  <si>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</si>
  <si>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</si>
  <si>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</si>
  <si>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</si>
  <si>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</si>
  <si>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</si>
  <si>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</si>
  <si>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</si>
  <si>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</si>
  <si>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</si>
  <si>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</si>
  <si>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</si>
  <si>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</si>
  <si>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</si>
  <si>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</si>
  <si>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</si>
  <si>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</si>
  <si>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</si>
  <si>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</si>
  <si>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</si>
  <si>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</si>
  <si>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</si>
  <si>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</si>
  <si>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</si>
  <si>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</si>
  <si>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</si>
  <si>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</si>
  <si>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</si>
  <si>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</si>
  <si>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</si>
  <si>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</si>
  <si>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</si>
  <si>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</si>
  <si>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</si>
  <si>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</si>
  <si>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</si>
  <si>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</si>
  <si>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</si>
  <si>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</si>
  <si>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</si>
  <si>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</si>
  <si>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</si>
  <si>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</si>
  <si>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</si>
  <si>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</si>
  <si>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</si>
  <si>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</si>
  <si>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</si>
  <si>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</si>
  <si>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</si>
  <si>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</si>
  <si>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</si>
  <si>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</si>
  <si>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</si>
  <si>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</si>
  <si>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</si>
  <si>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</si>
  <si>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</si>
  <si>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</si>
  <si>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</si>
  <si>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</si>
  <si>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</si>
  <si>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</si>
  <si>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</si>
  <si>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</si>
  <si>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</si>
  <si>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</si>
  <si>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</si>
  <si>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</si>
  <si>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</si>
  <si>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</si>
  <si>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</si>
  <si>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</si>
  <si>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</si>
  <si>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</si>
  <si>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</si>
  <si>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</si>
  <si>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</si>
  <si>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</si>
  <si>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</si>
  <si>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</si>
  <si>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</si>
  <si>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</si>
  <si>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</si>
  <si>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</si>
  <si>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</si>
  <si>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</si>
  <si>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</si>
  <si>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</si>
  <si>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</si>
  <si>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</si>
  <si>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</si>
  <si>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</si>
  <si>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</si>
  <si>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</si>
  <si>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</si>
  <si>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</si>
  <si>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</si>
  <si>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</si>
  <si>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</si>
  <si>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</si>
  <si>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</si>
  <si>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</si>
  <si>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</si>
  <si>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</si>
  <si>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</si>
  <si>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</si>
  <si>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</si>
  <si>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</si>
  <si>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</si>
  <si>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</si>
  <si>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</si>
  <si>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</si>
  <si>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</si>
  <si>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</si>
  <si>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</si>
  <si>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</si>
  <si>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</si>
  <si>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</si>
  <si>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</si>
  <si>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</si>
  <si>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</si>
  <si>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</si>
  <si>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</si>
  <si>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</si>
  <si>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</si>
  <si>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</si>
  <si>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</si>
  <si>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</si>
  <si>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</si>
  <si>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</si>
  <si>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</si>
  <si>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</si>
  <si>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</si>
  <si>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</si>
  <si>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</si>
  <si>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</si>
  <si>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</si>
  <si>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</si>
  <si>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</si>
  <si>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</si>
  <si>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</si>
  <si>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</si>
  <si>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</si>
  <si>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</si>
  <si>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</si>
  <si>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</si>
  <si>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</si>
  <si>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</si>
  <si>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</si>
  <si>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</si>
  <si>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</si>
  <si>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</si>
  <si>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</si>
  <si>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</si>
  <si>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</si>
  <si>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</si>
  <si>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</si>
  <si>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</si>
  <si>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</si>
  <si>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</si>
  <si>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</si>
  <si>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</si>
  <si>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</si>
  <si>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</si>
  <si>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</si>
  <si>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</si>
  <si>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</si>
  <si>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</si>
  <si>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</si>
  <si>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</si>
  <si>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</si>
  <si>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</si>
  <si>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</si>
  <si>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</si>
  <si>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</si>
  <si>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</si>
  <si>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</si>
  <si>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</si>
  <si>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</si>
  <si>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</si>
  <si>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</si>
  <si>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</si>
  <si>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</si>
  <si>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</si>
  <si>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</si>
  <si>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</si>
  <si>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</si>
  <si>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</si>
  <si>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</si>
  <si>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</si>
  <si>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</si>
  <si>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</si>
  <si>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</si>
  <si>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</si>
  <si>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</si>
  <si>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</si>
  <si>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</si>
  <si>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</si>
  <si>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</si>
  <si>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</si>
  <si>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</si>
  <si>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</si>
  <si>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</si>
  <si>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</si>
  <si>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</si>
  <si>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</si>
  <si>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</si>
  <si>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</si>
  <si>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</si>
  <si>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</si>
  <si>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</si>
  <si>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</si>
  <si>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</si>
  <si>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</si>
  <si>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</si>
  <si>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</si>
  <si>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</si>
  <si>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</si>
  <si>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</si>
  <si>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</si>
  <si>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</si>
  <si>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</si>
  <si>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</si>
  <si>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</si>
  <si>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</si>
  <si>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</si>
  <si>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</si>
  <si>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</si>
  <si>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</si>
  <si>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</si>
  <si>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</si>
  <si>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</si>
  <si>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</si>
  <si>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</si>
  <si>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</si>
  <si>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</si>
  <si>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</si>
  <si>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</si>
  <si>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</si>
  <si>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</si>
  <si>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</si>
  <si>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</si>
  <si>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</si>
  <si>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</si>
  <si>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</si>
  <si>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</si>
  <si>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</si>
  <si>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</si>
  <si>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</si>
  <si>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</si>
  <si>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</si>
  <si>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</si>
  <si>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</si>
  <si>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</si>
  <si>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</si>
  <si>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</si>
  <si>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</si>
  <si>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</si>
  <si>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</si>
  <si>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</si>
  <si>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</si>
  <si>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</si>
  <si>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</si>
  <si>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</si>
  <si>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</si>
  <si>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</si>
  <si>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</si>
  <si>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</si>
  <si>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</si>
  <si>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</si>
  <si>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</si>
  <si>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</si>
  <si>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</si>
  <si>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</si>
  <si>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</si>
  <si>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</si>
  <si>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</si>
  <si>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</si>
  <si>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</si>
  <si>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</si>
  <si>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</si>
  <si>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</si>
  <si>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</si>
  <si>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</si>
  <si>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</si>
  <si>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</si>
  <si>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</si>
  <si>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</si>
  <si>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</si>
  <si>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</si>
  <si>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</si>
  <si>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</si>
  <si>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</si>
  <si>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</si>
  <si>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</si>
  <si>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</si>
  <si>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</si>
  <si>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</si>
  <si>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</si>
  <si>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</si>
  <si>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</si>
  <si>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</si>
  <si>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</si>
  <si>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</si>
  <si>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</si>
  <si>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</si>
  <si>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</si>
  <si>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</si>
  <si>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</si>
  <si>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</si>
  <si>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</si>
  <si>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</si>
  <si>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</si>
  <si>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</si>
  <si>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</si>
  <si>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</si>
  <si>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</si>
  <si>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</si>
  <si>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</si>
  <si>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</si>
  <si>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</si>
  <si>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</si>
  <si>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</si>
  <si>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</si>
  <si>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</si>
  <si>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</si>
  <si>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</si>
  <si>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</si>
  <si>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</si>
  <si>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</si>
  <si>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</si>
  <si>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</si>
  <si>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</si>
  <si>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</si>
  <si>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</si>
  <si>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</si>
  <si>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</si>
  <si>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</si>
  <si>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</si>
  <si>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</si>
  <si>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</si>
  <si>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</si>
  <si>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</si>
  <si>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</si>
  <si>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</si>
  <si>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</si>
  <si>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</si>
  <si>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</si>
  <si>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</si>
  <si>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</si>
  <si>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</si>
  <si>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</si>
  <si>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</si>
  <si>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</si>
  <si>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</si>
  <si>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</si>
  <si>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</si>
  <si>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</si>
  <si>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</si>
  <si>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</si>
  <si>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</si>
  <si>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</si>
  <si>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</si>
  <si>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</si>
  <si>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</si>
  <si>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</si>
  <si>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</si>
  <si>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</si>
  <si>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</si>
  <si>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</si>
  <si>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</si>
  <si>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</si>
  <si>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</si>
  <si>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</si>
  <si>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</si>
  <si>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</si>
  <si>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</si>
  <si>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</si>
  <si>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</si>
  <si>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</si>
  <si>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</si>
  <si>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</si>
  <si>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</si>
  <si>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</si>
  <si>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</si>
  <si>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</si>
  <si>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</si>
  <si>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</si>
  <si>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</si>
  <si>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</si>
  <si>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</si>
  <si>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</si>
  <si>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</si>
  <si>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</si>
  <si>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</si>
  <si>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</si>
  <si>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</si>
  <si>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</si>
  <si>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</si>
  <si>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</si>
  <si>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</si>
  <si>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</si>
  <si>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</si>
  <si>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</si>
  <si>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</si>
  <si>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</si>
  <si>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</si>
  <si>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</si>
  <si>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</si>
  <si>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</si>
  <si>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</si>
  <si>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</si>
  <si>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</si>
  <si>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</si>
  <si>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</si>
  <si>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</si>
  <si>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</si>
  <si>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</si>
  <si>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</si>
  <si>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</si>
  <si>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</si>
  <si>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</si>
  <si>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</si>
  <si>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</si>
  <si>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</si>
  <si>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</si>
  <si>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</si>
  <si>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</si>
  <si>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</si>
  <si>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</si>
  <si>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</si>
  <si>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</si>
  <si>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</si>
  <si>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</si>
  <si>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</si>
  <si>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</si>
  <si>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</si>
  <si>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</si>
  <si>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</si>
  <si>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</si>
  <si>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</si>
  <si>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</si>
  <si>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</si>
  <si>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</si>
  <si>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</si>
  <si>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</si>
  <si>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</si>
  <si>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</si>
  <si>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</si>
  <si>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</si>
  <si>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</si>
  <si>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</si>
  <si>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</si>
  <si>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</si>
  <si>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</si>
  <si>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</si>
  <si>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</si>
  <si>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</si>
  <si>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</si>
  <si>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</si>
  <si>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</si>
  <si>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</si>
  <si>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</si>
  <si>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</si>
  <si>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</si>
  <si>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</si>
  <si>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</si>
  <si>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</si>
  <si>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</si>
  <si>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</si>
  <si>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</si>
  <si>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</si>
  <si>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</si>
  <si>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</si>
  <si>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</si>
  <si>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</si>
  <si>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</si>
  <si>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</si>
  <si>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</si>
  <si>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</si>
  <si>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</si>
  <si>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</si>
  <si>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</si>
  <si>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</si>
  <si>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</si>
  <si>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</si>
  <si>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</si>
  <si>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</si>
  <si>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</si>
  <si>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</si>
  <si>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</si>
  <si>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</si>
  <si>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</si>
  <si>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</si>
  <si>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</si>
  <si>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</si>
  <si>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</si>
  <si>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</si>
  <si>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</si>
  <si>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</si>
  <si>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</si>
  <si>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</si>
  <si>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</si>
  <si>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</si>
  <si>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</si>
  <si>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</si>
  <si>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</si>
  <si>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</si>
  <si>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</si>
  <si>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</si>
  <si>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</si>
  <si>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</si>
  <si>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</si>
  <si>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</si>
  <si>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</si>
  <si>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</si>
  <si>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</si>
  <si>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</si>
  <si>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</si>
  <si>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</si>
  <si>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</si>
  <si>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</si>
  <si>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</si>
  <si>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</si>
  <si>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</si>
  <si>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</si>
  <si>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</si>
  <si>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</si>
  <si>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</si>
  <si>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</si>
  <si>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</si>
  <si>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</si>
  <si>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</si>
  <si>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</si>
  <si>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</si>
  <si>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</si>
  <si>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</si>
  <si>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</si>
  <si>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</si>
  <si>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</si>
  <si>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</si>
  <si>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</si>
  <si>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</si>
  <si>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</si>
  <si>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</si>
  <si>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</si>
  <si>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</si>
  <si>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</si>
  <si>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</si>
  <si>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</si>
  <si>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</si>
  <si>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</si>
  <si>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</si>
  <si>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</si>
  <si>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</si>
  <si>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</si>
  <si>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</si>
  <si>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</si>
  <si>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</si>
  <si>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</si>
  <si>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</si>
  <si>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</si>
  <si>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</si>
  <si>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</si>
  <si>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</si>
  <si>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</si>
  <si>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</si>
  <si>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</si>
  <si>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</si>
  <si>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</si>
  <si>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</si>
  <si>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</si>
  <si>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</si>
  <si>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</si>
  <si>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</si>
  <si>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</si>
  <si>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</si>
  <si>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</si>
  <si>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</si>
  <si>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</si>
  <si>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</si>
  <si>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</si>
  <si>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</si>
  <si>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</si>
  <si>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</si>
  <si>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</si>
  <si>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</si>
  <si>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</si>
  <si>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</si>
  <si>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</si>
  <si>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</si>
  <si>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</si>
  <si>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</si>
  <si>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</si>
  <si>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</si>
  <si>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</si>
  <si>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</si>
  <si>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</si>
  <si>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</si>
  <si>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</si>
  <si>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</si>
  <si>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</si>
  <si>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</si>
  <si>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</si>
  <si>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</si>
  <si>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</si>
  <si>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</si>
  <si>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</si>
  <si>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</si>
  <si>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</si>
  <si>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</si>
  <si>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</si>
  <si>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</si>
  <si>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</si>
  <si>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</si>
  <si>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</si>
  <si>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</si>
  <si>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</si>
  <si>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</si>
  <si>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</si>
  <si>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</si>
  <si>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</si>
  <si>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</si>
  <si>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</si>
  <si>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</si>
  <si>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</si>
  <si>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</si>
  <si>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</si>
  <si>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</si>
  <si>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</si>
  <si>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</si>
  <si>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</si>
  <si>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</si>
  <si>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</si>
  <si>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</si>
  <si>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</si>
  <si>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</si>
  <si>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</si>
  <si>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</si>
  <si>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</si>
  <si>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</si>
  <si>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</si>
  <si>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</si>
  <si>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</si>
  <si>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</si>
  <si>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</si>
  <si>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</si>
  <si>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</si>
  <si>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</si>
  <si>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</si>
  <si>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</si>
  <si>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</si>
  <si>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</si>
  <si>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</si>
  <si>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</si>
  <si>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</si>
  <si>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</si>
  <si>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</si>
  <si>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</si>
  <si>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</si>
  <si>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</si>
  <si>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</si>
  <si>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</si>
  <si>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</si>
  <si>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</si>
  <si>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</si>
  <si>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</si>
  <si>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</si>
  <si>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</si>
  <si>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</si>
  <si>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</si>
  <si>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</si>
  <si>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</si>
  <si>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</si>
  <si>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</si>
  <si>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</si>
  <si>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</si>
  <si>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</si>
  <si>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</si>
  <si>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</si>
  <si>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</si>
  <si>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</si>
  <si>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</si>
  <si>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</si>
  <si>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</si>
  <si>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</si>
  <si>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</si>
  <si>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</si>
  <si>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</si>
  <si>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</si>
  <si>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</si>
  <si>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</si>
  <si>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</si>
  <si>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</si>
  <si>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</si>
  <si>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</si>
  <si>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</si>
  <si>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</si>
  <si>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</si>
  <si>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</si>
  <si>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</si>
  <si>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</si>
  <si>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</si>
  <si>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</si>
  <si>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</si>
  <si>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</si>
  <si>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</si>
  <si>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</si>
  <si>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</si>
  <si>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</si>
  <si>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</si>
  <si>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</si>
  <si>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</si>
  <si>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</si>
  <si>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</si>
  <si>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</si>
  <si>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</si>
  <si>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</si>
  <si>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</si>
  <si>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</si>
  <si>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</si>
  <si>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</si>
  <si>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</si>
  <si>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</si>
  <si>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</si>
  <si>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</si>
  <si>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</si>
  <si>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</si>
  <si>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</si>
  <si>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</si>
  <si>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</si>
  <si>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</si>
  <si>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</si>
  <si>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</si>
  <si>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</si>
  <si>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</si>
  <si>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</si>
  <si>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</si>
  <si>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</si>
  <si>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</si>
  <si>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</si>
  <si>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</si>
  <si>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</si>
  <si>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</si>
  <si>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</si>
  <si>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</si>
  <si>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</si>
  <si>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</si>
  <si>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</si>
  <si>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</si>
  <si>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</si>
  <si>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</si>
  <si>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</si>
  <si>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</si>
  <si>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</si>
  <si>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</si>
  <si>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</si>
  <si>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</si>
  <si>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</si>
  <si>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</si>
  <si>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</si>
  <si>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</si>
  <si>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</si>
  <si>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</si>
  <si>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</si>
  <si>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</si>
  <si>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</si>
  <si>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</si>
  <si>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</si>
  <si>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</si>
  <si>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</si>
  <si>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</si>
  <si>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</si>
  <si>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</si>
  <si>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</si>
  <si>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</si>
  <si>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</si>
  <si>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</si>
  <si>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</si>
  <si>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</si>
  <si>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</si>
  <si>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</si>
  <si>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</si>
  <si>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</si>
  <si>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</si>
  <si>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</si>
  <si>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</si>
  <si>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</si>
  <si>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</si>
  <si>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</si>
  <si>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</si>
  <si>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</si>
  <si>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</si>
  <si>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</si>
  <si>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</si>
  <si>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</si>
  <si>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</si>
  <si>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</si>
  <si>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</si>
  <si>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</si>
  <si>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</si>
  <si>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</si>
  <si>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</si>
  <si>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</si>
  <si>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</si>
  <si>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</si>
  <si>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</si>
  <si>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</si>
  <si>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</si>
  <si>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</si>
  <si>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</si>
  <si>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</si>
  <si>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</si>
  <si>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</si>
  <si>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</si>
  <si>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</si>
  <si>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</si>
  <si>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</si>
  <si>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</si>
  <si>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</si>
  <si>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</si>
  <si>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</si>
  <si>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</si>
  <si>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</si>
  <si>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</si>
  <si>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</si>
  <si>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</si>
  <si>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</si>
  <si>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</si>
  <si>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</si>
  <si>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</si>
  <si>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</si>
  <si>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</si>
  <si>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</si>
  <si>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</si>
  <si>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</si>
  <si>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</si>
  <si>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</si>
  <si>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</si>
  <si>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</si>
  <si>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</si>
  <si>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</si>
  <si>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</si>
  <si>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</si>
  <si>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</si>
  <si>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</si>
  <si>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</si>
  <si>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</si>
  <si>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</si>
  <si>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</si>
  <si>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</si>
  <si>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</si>
  <si>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</si>
  <si>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</si>
  <si>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</si>
  <si>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</si>
  <si>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</si>
  <si>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</si>
  <si>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</si>
  <si>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</si>
  <si>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</si>
  <si>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</si>
  <si>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</si>
  <si>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</si>
  <si>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</si>
  <si>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</si>
  <si>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</si>
  <si>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</si>
  <si>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</si>
  <si>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</si>
  <si>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</si>
  <si>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</si>
  <si>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</si>
  <si>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</si>
  <si>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</si>
  <si>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</si>
  <si>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</si>
  <si>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</si>
  <si>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</si>
  <si>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</si>
  <si>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</si>
  <si>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</si>
  <si>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</si>
  <si>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</si>
  <si>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</si>
  <si>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</si>
  <si>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</si>
  <si>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</si>
  <si>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</si>
  <si>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</si>
  <si>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</si>
  <si>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</si>
  <si>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</si>
  <si>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</si>
  <si>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</si>
  <si>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</si>
  <si>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</si>
  <si>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</si>
  <si>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</si>
  <si>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</si>
  <si>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</si>
  <si>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</si>
  <si>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</si>
  <si>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</si>
  <si>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</si>
  <si>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</si>
  <si>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</si>
  <si>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</si>
  <si>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</si>
  <si>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</si>
  <si>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</si>
  <si>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</si>
  <si>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</si>
  <si>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</si>
  <si>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</si>
  <si>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</si>
  <si>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</si>
  <si>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</si>
  <si>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</si>
  <si>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</si>
  <si>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</si>
  <si>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</si>
  <si>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</si>
  <si>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</si>
  <si>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</si>
  <si>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</si>
  <si>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</si>
  <si>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</si>
  <si>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</si>
  <si>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</si>
  <si>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</si>
  <si>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</si>
  <si>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</si>
  <si>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</si>
  <si>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</si>
  <si>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</si>
  <si>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</si>
  <si>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</si>
  <si>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</si>
  <si>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</si>
  <si>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</si>
  <si>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</si>
  <si>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</si>
  <si>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</si>
  <si>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</si>
  <si>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</si>
  <si>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</si>
  <si>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</si>
  <si>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</si>
  <si>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</si>
  <si>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</si>
  <si>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</si>
  <si>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</si>
  <si>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</si>
  <si>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</si>
  <si>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</si>
  <si>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</si>
  <si>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</si>
  <si>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</si>
  <si>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</si>
  <si>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</si>
  <si>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</si>
  <si>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</si>
  <si>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</si>
  <si>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</si>
  <si>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</si>
  <si>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</si>
  <si>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</si>
  <si>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</si>
  <si>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</si>
  <si>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</si>
  <si>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</si>
  <si>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</si>
  <si>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</si>
  <si>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</si>
  <si>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</si>
  <si>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</si>
  <si>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</si>
  <si>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</si>
  <si>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</si>
  <si>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</si>
  <si>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</si>
  <si>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</si>
  <si>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</si>
  <si>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</si>
  <si>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</si>
  <si>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</si>
  <si>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</si>
  <si>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</si>
  <si>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</si>
  <si>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</si>
  <si>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</si>
  <si>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</si>
  <si>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</si>
  <si>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</si>
  <si>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</si>
  <si>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</si>
  <si>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</si>
  <si>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</si>
  <si>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</si>
  <si>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</si>
  <si>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</si>
  <si>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</si>
  <si>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</si>
  <si>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</si>
  <si>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</si>
  <si>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</si>
  <si>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</si>
  <si>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</si>
  <si>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</si>
  <si>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</si>
  <si>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</si>
  <si>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</si>
  <si>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</si>
  <si>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</si>
  <si>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</si>
  <si>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</si>
  <si>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</si>
  <si>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</si>
  <si>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</si>
  <si>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</si>
  <si>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</si>
  <si>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</si>
  <si>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</si>
  <si>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</si>
  <si>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</si>
  <si>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</si>
  <si>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</si>
  <si>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</si>
  <si>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</si>
  <si>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</si>
  <si>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</si>
  <si>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</si>
  <si>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</si>
  <si>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</si>
  <si>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</si>
  <si>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</si>
  <si>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</si>
  <si>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</si>
  <si>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</si>
  <si>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</si>
  <si>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</si>
  <si>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</si>
  <si>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</si>
  <si>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</si>
  <si>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</si>
  <si>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</si>
  <si>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</si>
  <si>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</si>
  <si>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</si>
  <si>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</si>
  <si>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</si>
  <si>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</si>
  <si>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</si>
  <si>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</si>
  <si>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</si>
  <si>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</si>
  <si>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</si>
  <si>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</si>
  <si>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</si>
  <si>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</si>
  <si>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</si>
  <si>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</si>
  <si>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</si>
  <si>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</si>
  <si>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</si>
  <si>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</si>
  <si>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</si>
  <si>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</si>
  <si>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</si>
  <si>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</si>
  <si>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</si>
  <si>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</si>
  <si>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</si>
  <si>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</si>
  <si>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</si>
  <si>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</si>
  <si>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</si>
  <si>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</si>
  <si>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</si>
  <si>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</si>
  <si>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</si>
  <si>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</si>
  <si>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</si>
  <si>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</si>
  <si>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</si>
  <si>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</si>
  <si>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</si>
  <si>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</si>
  <si>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</si>
  <si>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</si>
  <si>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</si>
  <si>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</si>
  <si>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</si>
  <si>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</si>
  <si>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</si>
  <si>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</si>
  <si>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</si>
  <si>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</si>
  <si>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</si>
  <si>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</si>
  <si>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</si>
  <si>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</si>
  <si>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</si>
  <si>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</si>
  <si>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</si>
  <si>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</si>
  <si>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</si>
  <si>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</si>
  <si>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</si>
  <si>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</si>
  <si>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</si>
  <si>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</si>
  <si>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</si>
  <si>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</si>
  <si>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</si>
  <si>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</si>
  <si>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</si>
  <si>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</si>
  <si>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</si>
  <si>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</si>
  <si>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</si>
  <si>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</si>
  <si>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</si>
  <si>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</si>
  <si>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</si>
  <si>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</si>
  <si>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</si>
  <si>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</si>
  <si>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</si>
  <si>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</si>
  <si>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</si>
  <si>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</si>
  <si>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</si>
  <si>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</si>
  <si>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</si>
  <si>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</si>
  <si>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</si>
  <si>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</si>
  <si>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</si>
  <si>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</si>
  <si>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</si>
  <si>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</si>
  <si>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</si>
  <si>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</si>
  <si>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</si>
  <si>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</si>
  <si>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</si>
  <si>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</si>
  <si>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</si>
  <si>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</si>
  <si>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</si>
  <si>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</si>
  <si>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</si>
  <si>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</si>
  <si>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</si>
  <si>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</si>
  <si>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</si>
  <si>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</si>
  <si>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</si>
  <si>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</si>
  <si>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</si>
  <si>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</si>
  <si>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</si>
  <si>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</si>
  <si>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</si>
  <si>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</si>
  <si>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</si>
  <si>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</si>
  <si>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</si>
  <si>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</si>
  <si>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</si>
  <si>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</si>
  <si>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</si>
  <si>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</si>
  <si>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</si>
  <si>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</si>
  <si>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</si>
  <si>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</si>
  <si>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</si>
  <si>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</si>
  <si>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</si>
  <si>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</si>
  <si>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</si>
  <si>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</si>
  <si>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</si>
  <si>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</si>
  <si>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</si>
  <si>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</si>
  <si>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</si>
  <si>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</si>
  <si>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</si>
  <si>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</si>
  <si>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</si>
  <si>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</si>
  <si>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</si>
  <si>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</si>
  <si>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</si>
  <si>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</si>
  <si>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</si>
  <si>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</si>
  <si>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</si>
  <si>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</si>
  <si>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</si>
  <si>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</si>
  <si>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</si>
  <si>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</si>
  <si>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</si>
  <si>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</si>
  <si>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</si>
  <si>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</si>
  <si>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</si>
  <si>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</si>
  <si>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</si>
  <si>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</si>
  <si>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</si>
  <si>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</si>
  <si>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</si>
  <si>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</si>
  <si>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</si>
  <si>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</si>
  <si>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</si>
  <si>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</si>
  <si>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</si>
  <si>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</si>
  <si>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</si>
  <si>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</si>
  <si>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</si>
  <si>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</si>
  <si>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</si>
  <si>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</si>
  <si>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</si>
  <si>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</si>
  <si>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</si>
  <si>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</si>
  <si>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</si>
  <si>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</si>
  <si>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</si>
  <si>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</si>
  <si>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</si>
  <si>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</si>
  <si>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</si>
  <si>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</si>
  <si>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</si>
  <si>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</si>
  <si>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</si>
  <si>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</si>
  <si>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</si>
  <si>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</si>
  <si>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</si>
  <si>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</si>
  <si>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</si>
  <si>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</si>
  <si>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</si>
  <si>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</si>
  <si>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</si>
  <si>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</si>
  <si>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</si>
  <si>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</si>
  <si>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</si>
  <si>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</si>
  <si>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</si>
  <si>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</si>
  <si>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</si>
  <si>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</si>
  <si>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</si>
  <si>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</si>
  <si>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</si>
  <si>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</si>
  <si>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</si>
  <si>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</si>
  <si>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</si>
  <si>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</si>
  <si>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</si>
  <si>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</si>
  <si>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</si>
  <si>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</si>
  <si>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</si>
  <si>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</si>
  <si>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</si>
  <si>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</si>
  <si>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</si>
  <si>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</si>
  <si>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</si>
  <si>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</si>
  <si>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</si>
  <si>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</si>
  <si>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</si>
  <si>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</si>
  <si>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</si>
  <si>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</si>
  <si>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</si>
  <si>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</si>
  <si>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</si>
  <si>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</si>
  <si>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</si>
  <si>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</si>
  <si>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</si>
  <si>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</si>
  <si>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</si>
  <si>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</si>
  <si>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</si>
  <si>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</si>
  <si>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</si>
  <si>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</si>
  <si>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</si>
  <si>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</si>
  <si>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</si>
  <si>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</si>
  <si>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</si>
  <si>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</si>
  <si>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</si>
  <si>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</si>
  <si>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</si>
  <si>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</si>
  <si>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</si>
  <si>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</si>
  <si>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</si>
  <si>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</si>
  <si>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</si>
  <si>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</si>
  <si>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</si>
  <si>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</si>
  <si>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</si>
  <si>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</si>
  <si>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</si>
  <si>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</si>
  <si>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</si>
  <si>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</si>
  <si>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</si>
  <si>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</si>
  <si>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</si>
  <si>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</si>
  <si>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</si>
  <si>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</si>
  <si>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</si>
  <si>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</si>
  <si>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</si>
  <si>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</si>
  <si>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</si>
  <si>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</si>
  <si>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</si>
  <si>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</si>
  <si>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</si>
  <si>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</si>
  <si>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</si>
  <si>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</si>
  <si>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</si>
  <si>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</si>
  <si>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</si>
  <si>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</si>
  <si>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</si>
  <si>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</si>
  <si>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</si>
  <si>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</si>
  <si>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</si>
  <si>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</si>
  <si>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</si>
  <si>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</si>
  <si>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</si>
  <si>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</si>
  <si>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</si>
  <si>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</si>
  <si>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</si>
  <si>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</si>
  <si>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</si>
  <si>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</si>
  <si>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</si>
  <si>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</si>
  <si>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</si>
  <si>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</si>
  <si>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</si>
  <si>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</si>
  <si>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</si>
  <si>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</si>
  <si>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</si>
  <si>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</si>
  <si>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</si>
  <si>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</si>
  <si>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</si>
  <si>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</si>
  <si>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</si>
  <si>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</si>
  <si>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</si>
  <si>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</si>
  <si>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</si>
  <si>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</si>
  <si>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</si>
  <si>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</si>
  <si>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</si>
  <si>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</si>
  <si>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</si>
  <si>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</si>
  <si>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</si>
  <si>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</si>
  <si>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</si>
  <si>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</si>
  <si>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</si>
  <si>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</si>
  <si>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</si>
  <si>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</si>
  <si>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</si>
  <si>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</si>
  <si>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</si>
  <si>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</si>
  <si>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</si>
  <si>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</si>
  <si>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</si>
  <si>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</si>
  <si>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</si>
  <si>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</si>
  <si>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</si>
  <si>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</si>
  <si>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</si>
  <si>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</si>
  <si>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</si>
  <si>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</si>
  <si>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</si>
  <si>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</si>
  <si>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</si>
  <si>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</si>
  <si>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</si>
  <si>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</si>
  <si>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</si>
  <si>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</si>
  <si>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</si>
  <si>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</si>
  <si>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</si>
  <si>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</si>
  <si>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</si>
  <si>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</si>
  <si>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</si>
  <si>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</si>
  <si>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</si>
  <si>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</si>
  <si>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</si>
  <si>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</si>
  <si>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</si>
  <si>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</si>
  <si>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</si>
  <si>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</si>
  <si>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</si>
  <si>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</si>
  <si>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</si>
  <si>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</si>
  <si>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</si>
  <si>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</si>
  <si>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</si>
  <si>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</si>
  <si>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</si>
  <si>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</si>
  <si>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</si>
  <si>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</si>
  <si>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</si>
  <si>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</si>
  <si>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</si>
  <si>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</si>
  <si>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</si>
  <si>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</si>
  <si>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</si>
  <si>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</si>
  <si>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</si>
  <si>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</si>
  <si>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</si>
  <si>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</si>
  <si>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</si>
  <si>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</si>
  <si>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</si>
  <si>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</si>
  <si>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</si>
  <si>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</si>
  <si>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</si>
  <si>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</si>
  <si>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</si>
  <si>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</si>
  <si>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</si>
  <si>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</si>
  <si>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</si>
  <si>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</si>
  <si>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</si>
  <si>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</si>
  <si>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</si>
  <si>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</si>
  <si>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</si>
  <si>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</si>
  <si>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</si>
  <si>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</si>
  <si>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</si>
  <si>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</si>
  <si>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</si>
  <si>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</si>
  <si>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</si>
  <si>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</si>
  <si>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</si>
  <si>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</si>
  <si>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</si>
  <si>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</si>
  <si>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</si>
  <si>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</si>
  <si>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</si>
  <si>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</si>
  <si>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</si>
  <si>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</si>
  <si>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</si>
  <si>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</si>
  <si>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</si>
  <si>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</si>
  <si>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</si>
  <si>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</si>
  <si>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</si>
  <si>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</si>
  <si>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</si>
  <si>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</si>
  <si>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</si>
  <si>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</si>
  <si>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</si>
  <si>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</si>
  <si>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</si>
  <si>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</si>
  <si>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</si>
  <si>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</si>
  <si>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</si>
  <si>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</si>
  <si>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</si>
  <si>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</si>
  <si>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</si>
  <si>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</si>
  <si>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</si>
  <si>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</si>
  <si>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</si>
  <si>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</si>
  <si>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</si>
  <si>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</si>
  <si>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</si>
  <si>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</si>
  <si>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</si>
  <si>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</si>
  <si>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</si>
  <si>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</si>
  <si>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</si>
  <si>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</si>
  <si>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</si>
  <si>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</si>
  <si>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</si>
  <si>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</si>
  <si>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</si>
  <si>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</si>
  <si>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</si>
  <si>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</si>
  <si>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</si>
  <si>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</si>
  <si>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</si>
  <si>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</si>
  <si>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</si>
  <si>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</si>
  <si>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</si>
  <si>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</si>
  <si>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</si>
  <si>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</si>
  <si>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</si>
  <si>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</si>
  <si>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</si>
  <si>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</si>
  <si>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</si>
  <si>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</si>
  <si>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</si>
  <si>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</si>
  <si>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</si>
  <si>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</si>
  <si>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</si>
  <si>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</si>
  <si>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</si>
  <si>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</si>
  <si>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</si>
  <si>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</si>
  <si>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</si>
  <si>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</si>
  <si>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</si>
  <si>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</si>
  <si>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</si>
  <si>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</si>
  <si>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</si>
  <si>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</si>
  <si>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</si>
  <si>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</si>
  <si>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</si>
  <si>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</si>
  <si>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</si>
  <si>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</si>
  <si>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</si>
  <si>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</si>
  <si>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</si>
  <si>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</si>
  <si>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</si>
  <si>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</si>
  <si>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</si>
  <si>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</si>
  <si>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</si>
  <si>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</si>
  <si>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</si>
  <si>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</si>
  <si>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</si>
  <si>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</si>
  <si>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</si>
  <si>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</si>
  <si>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</si>
  <si>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</si>
  <si>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</si>
  <si>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</si>
  <si>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</si>
  <si>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</si>
  <si>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</si>
  <si>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</si>
  <si>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</si>
  <si>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</si>
  <si>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</si>
  <si>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</si>
  <si>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</si>
  <si>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</si>
  <si>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</si>
  <si>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</si>
  <si>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</si>
  <si>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</si>
  <si>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</si>
  <si>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</si>
  <si>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</si>
  <si>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</si>
  <si>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</si>
  <si>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</si>
  <si>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</si>
  <si>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</si>
  <si>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</si>
  <si>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</si>
  <si>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</si>
  <si>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</si>
  <si>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</si>
  <si>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</si>
  <si>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</si>
  <si>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</si>
  <si>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</si>
  <si>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</si>
  <si>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</si>
  <si>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</si>
  <si>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</si>
  <si>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</si>
  <si>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</si>
  <si>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</si>
  <si>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</si>
  <si>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</si>
  <si>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</si>
  <si>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</si>
  <si>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</si>
  <si>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</si>
  <si>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</si>
  <si>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</si>
  <si>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</si>
  <si>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</si>
  <si>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</si>
  <si>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</si>
  <si>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</si>
  <si>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</si>
  <si>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</si>
  <si>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</si>
  <si>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</si>
  <si>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</si>
  <si>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</si>
  <si>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</si>
  <si>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</si>
  <si>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</si>
  <si>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</si>
  <si>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</si>
  <si>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</si>
  <si>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</si>
  <si>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</si>
  <si>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</si>
  <si>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</si>
  <si>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</si>
  <si>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</si>
  <si>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</si>
  <si>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</si>
  <si>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</si>
  <si>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</si>
  <si>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</si>
  <si>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</si>
  <si>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</si>
  <si>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</si>
  <si>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</si>
  <si>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</si>
  <si>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</si>
  <si>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</si>
  <si>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</si>
  <si>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</si>
  <si>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</si>
  <si>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</si>
  <si>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</si>
  <si>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</si>
  <si>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</si>
  <si>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</si>
  <si>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</si>
  <si>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</si>
  <si>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</si>
  <si>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</si>
  <si>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</si>
  <si>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</si>
  <si>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</si>
  <si>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</si>
  <si>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</si>
  <si>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</si>
  <si>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</si>
  <si>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</si>
  <si>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</si>
  <si>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</si>
  <si>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</si>
  <si>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</si>
  <si>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</si>
  <si>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</si>
  <si>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</si>
  <si>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</si>
  <si>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</si>
  <si>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</si>
  <si>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</si>
  <si>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</si>
  <si>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</si>
  <si>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</si>
  <si>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</si>
  <si>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</si>
  <si>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</si>
  <si>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</si>
  <si>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</si>
  <si>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</si>
  <si>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</si>
  <si>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</si>
  <si>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</si>
  <si>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</si>
  <si>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</si>
  <si>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</si>
  <si>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</si>
  <si>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</si>
  <si>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</si>
  <si>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</si>
  <si>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</si>
  <si>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</si>
  <si>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</si>
  <si>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</si>
  <si>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</si>
  <si>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</si>
  <si>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</si>
  <si>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</si>
  <si>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</si>
  <si>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</si>
  <si>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</si>
  <si>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</si>
  <si>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</si>
  <si>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</si>
  <si>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</si>
  <si>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</si>
  <si>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</si>
  <si>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</si>
  <si>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</si>
  <si>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</si>
  <si>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</si>
  <si>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</si>
  <si>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</si>
  <si>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</si>
  <si>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</si>
  <si>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</si>
  <si>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</si>
  <si>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</si>
  <si>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</si>
  <si>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</si>
  <si>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</si>
  <si>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</si>
  <si>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</si>
  <si>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</si>
  <si>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</si>
  <si>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</si>
  <si>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</si>
  <si>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</si>
  <si>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</si>
  <si>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</si>
  <si>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</si>
  <si>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</si>
  <si>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</si>
  <si>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</si>
  <si>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</si>
  <si>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</si>
  <si>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</si>
  <si>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</si>
  <si>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</si>
  <si>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</si>
  <si>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</si>
  <si>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</si>
  <si>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</si>
  <si>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</si>
  <si>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</si>
  <si>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</si>
  <si>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</si>
  <si>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</si>
  <si>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</si>
  <si>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</si>
  <si>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</si>
  <si>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</si>
  <si>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</si>
  <si>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</si>
  <si>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</si>
  <si>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</si>
  <si>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</si>
  <si>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</si>
  <si>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</si>
  <si>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</si>
  <si>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</si>
  <si>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</si>
  <si>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</si>
  <si>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</si>
  <si>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</si>
  <si>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</si>
  <si>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</si>
  <si>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</si>
  <si>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</si>
  <si>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</si>
  <si>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</si>
  <si>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</si>
  <si>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</si>
  <si>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</si>
  <si>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</si>
  <si>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</si>
  <si>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</si>
  <si>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</si>
  <si>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</si>
  <si>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</si>
  <si>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</si>
  <si>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</si>
  <si>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</si>
  <si>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</si>
  <si>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</si>
  <si>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</si>
  <si>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</si>
  <si>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</si>
  <si>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</si>
  <si>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</si>
  <si>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</si>
  <si>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</si>
  <si>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</si>
  <si>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</si>
  <si>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</si>
  <si>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</si>
  <si>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</si>
  <si>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</si>
  <si>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</si>
  <si>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</si>
  <si>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</si>
  <si>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</si>
  <si>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</si>
  <si>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</si>
  <si>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</si>
  <si>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</si>
  <si>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</si>
  <si>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</si>
  <si>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</si>
  <si>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</si>
  <si>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</si>
  <si>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</si>
  <si>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</si>
  <si>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</si>
  <si>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</si>
  <si>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</si>
  <si>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</si>
  <si>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</si>
  <si>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</si>
  <si>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</si>
  <si>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</si>
  <si>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</si>
  <si>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</si>
  <si>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</si>
  <si>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</si>
  <si>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</si>
  <si>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</si>
  <si>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</si>
  <si>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</si>
  <si>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</si>
  <si>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</si>
  <si>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</si>
  <si>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</si>
  <si>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</si>
  <si>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</si>
  <si>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</si>
  <si>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</si>
  <si>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</si>
  <si>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</si>
  <si>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</si>
  <si>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</si>
  <si>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</si>
  <si>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</si>
  <si>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</si>
  <si>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</si>
  <si>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</si>
  <si>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</si>
  <si>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</si>
  <si>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</si>
  <si>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</si>
  <si>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</si>
  <si>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</si>
  <si>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</si>
  <si>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</si>
  <si>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</si>
  <si>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</si>
  <si>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</si>
  <si>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</si>
  <si>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</si>
  <si>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</si>
  <si>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</si>
  <si>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</si>
  <si>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</si>
  <si>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</si>
  <si>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</si>
  <si>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</si>
  <si>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</si>
  <si>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</si>
  <si>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</si>
  <si>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</si>
  <si>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</si>
  <si>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</si>
  <si>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</si>
  <si>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</si>
  <si>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</si>
  <si>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</si>
  <si>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</si>
  <si>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</si>
  <si>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</si>
  <si>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</si>
  <si>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</si>
  <si>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</si>
  <si>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</si>
  <si>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</si>
  <si>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</si>
  <si>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</si>
  <si>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</si>
  <si>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</si>
  <si>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</si>
  <si>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</si>
  <si>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</si>
  <si>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</si>
  <si>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</si>
  <si>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</si>
  <si>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</si>
  <si>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</si>
  <si>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</si>
  <si>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</si>
  <si>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</si>
  <si>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</si>
  <si>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</si>
  <si>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</si>
  <si>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</si>
  <si>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</si>
  <si>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</si>
  <si>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</si>
  <si>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</si>
  <si>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</si>
  <si>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</si>
  <si>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</si>
  <si>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</si>
  <si>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</si>
  <si>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</si>
  <si>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</si>
  <si>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</si>
  <si>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</si>
  <si>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</si>
  <si>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</si>
  <si>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</si>
  <si>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</si>
  <si>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</si>
  <si>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</si>
  <si>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</si>
  <si>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</si>
  <si>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</si>
  <si>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</si>
  <si>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</si>
  <si>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</si>
  <si>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</si>
  <si>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</si>
  <si>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</si>
  <si>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</si>
  <si>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</si>
  <si>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</si>
  <si>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</si>
  <si>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</si>
  <si>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</si>
  <si>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</si>
  <si>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</si>
  <si>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</si>
  <si>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</si>
  <si>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</si>
  <si>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</si>
  <si>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</si>
  <si>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</si>
  <si>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</si>
  <si>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</si>
  <si>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</si>
  <si>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</si>
  <si>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</si>
  <si>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</si>
  <si>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</si>
  <si>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</si>
  <si>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</si>
  <si>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</si>
  <si>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</si>
  <si>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</si>
  <si>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</si>
  <si>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</si>
  <si>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</si>
  <si>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</si>
  <si>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</si>
  <si>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</si>
  <si>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</si>
  <si>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</si>
  <si>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</si>
  <si>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</si>
  <si>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</si>
  <si>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</si>
  <si>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</si>
  <si>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</si>
  <si>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</si>
  <si>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</si>
  <si>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</si>
  <si>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</si>
  <si>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</si>
  <si>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</si>
  <si>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</si>
  <si>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</si>
  <si>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</si>
  <si>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</si>
  <si>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</si>
  <si>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</si>
  <si>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</si>
  <si>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</si>
  <si>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</si>
  <si>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</si>
  <si>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</si>
  <si>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</si>
  <si>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</si>
  <si>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</si>
  <si>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</si>
  <si>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</si>
  <si>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</si>
  <si>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</si>
  <si>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</si>
  <si>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</si>
  <si>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</si>
  <si>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</si>
  <si>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</si>
  <si>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</si>
  <si>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</si>
  <si>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</si>
  <si>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</si>
  <si>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</si>
  <si>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</si>
  <si>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</si>
  <si>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</si>
  <si>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</si>
  <si>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</si>
  <si>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</si>
  <si>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</si>
  <si>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</si>
  <si>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</si>
  <si>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</si>
  <si>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</si>
  <si>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</si>
  <si>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</si>
  <si>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</si>
  <si>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</si>
  <si>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</si>
  <si>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</si>
  <si>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</si>
  <si>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</si>
  <si>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</si>
  <si>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</si>
  <si>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</si>
  <si>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</si>
  <si>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</si>
  <si>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</si>
  <si>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</si>
  <si>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</si>
  <si>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</si>
  <si>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</si>
  <si>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</si>
  <si>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</si>
  <si>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</si>
  <si>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</si>
  <si>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</si>
  <si>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</si>
  <si>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</si>
  <si>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</si>
  <si>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</si>
  <si>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</si>
  <si>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</si>
  <si>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</si>
  <si>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</si>
  <si>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</si>
  <si>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</si>
  <si>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</si>
  <si>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</si>
  <si>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</si>
  <si>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</si>
  <si>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</si>
  <si>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</si>
  <si>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</si>
  <si>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</si>
  <si>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</si>
  <si>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</si>
  <si>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</si>
  <si>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</si>
  <si>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</si>
  <si>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</si>
  <si>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</si>
  <si>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</si>
  <si>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</si>
  <si>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</si>
  <si>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</si>
  <si>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</si>
  <si>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</si>
  <si>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</si>
  <si>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</si>
  <si>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</si>
  <si>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</si>
  <si>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</si>
  <si>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</si>
  <si>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</si>
  <si>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</si>
  <si>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</si>
  <si>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</si>
  <si>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</si>
  <si>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</si>
  <si>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</si>
  <si>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</si>
  <si>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</si>
  <si>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</si>
  <si>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</si>
  <si>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</si>
  <si>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</si>
  <si>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</si>
  <si>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</si>
  <si>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</si>
  <si>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</si>
  <si>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</si>
  <si>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</si>
  <si>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</si>
  <si>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</si>
  <si>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</si>
  <si>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</si>
  <si>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</si>
  <si>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</si>
  <si>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</si>
  <si>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</si>
  <si>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</si>
  <si>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</si>
  <si>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</si>
  <si>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</si>
  <si>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</si>
  <si>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</si>
  <si>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</si>
  <si>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</si>
  <si>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</si>
  <si>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</si>
  <si>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</si>
  <si>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</si>
  <si>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</si>
  <si>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</si>
  <si>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</si>
  <si>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</si>
  <si>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</si>
  <si>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</si>
  <si>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</si>
  <si>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</si>
  <si>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</si>
  <si>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</si>
  <si>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</si>
  <si>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</si>
  <si>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</si>
  <si>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</si>
  <si>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</si>
  <si>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</si>
  <si>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</si>
  <si>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</si>
  <si>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</si>
  <si>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</si>
  <si>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</si>
  <si>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</si>
  <si>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</si>
  <si>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</si>
  <si>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</si>
  <si>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</si>
  <si>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</si>
  <si>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</si>
  <si>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</si>
  <si>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</si>
  <si>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</si>
  <si>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</si>
  <si>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</si>
  <si>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</si>
  <si>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</si>
  <si>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</si>
  <si>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</si>
  <si>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</si>
  <si>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</si>
  <si>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</si>
  <si>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</si>
  <si>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</si>
  <si>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</si>
  <si>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</si>
  <si>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</si>
  <si>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</si>
  <si>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</si>
  <si>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</si>
  <si>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</si>
  <si>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</si>
  <si>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</si>
  <si>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</si>
  <si>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</si>
  <si>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</si>
  <si>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</si>
  <si>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</si>
  <si>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</si>
  <si>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</si>
  <si>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</si>
  <si>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</si>
  <si>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</si>
  <si>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</si>
  <si>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</si>
  <si>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</si>
  <si>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</si>
  <si>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</si>
  <si>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</si>
  <si>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</si>
  <si>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</si>
  <si>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</si>
  <si>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</si>
  <si>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</si>
  <si>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</si>
  <si>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</si>
  <si>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</si>
  <si>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</si>
  <si>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</si>
  <si>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</si>
  <si>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</si>
  <si>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</si>
  <si>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</si>
  <si>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</si>
  <si>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</si>
  <si>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</si>
  <si>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</si>
  <si>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</si>
  <si>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</si>
  <si>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</si>
  <si>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</si>
  <si>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</si>
  <si>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</si>
  <si>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</si>
  <si>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</si>
  <si>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</si>
  <si>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</si>
  <si>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</si>
  <si>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</si>
  <si>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</si>
  <si>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</si>
  <si>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</si>
  <si>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</si>
  <si>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</si>
  <si>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</si>
  <si>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</si>
  <si>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</si>
  <si>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</si>
  <si>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</si>
  <si>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</si>
  <si>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</si>
  <si>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</si>
  <si>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</si>
  <si>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</si>
  <si>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</si>
  <si>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</si>
  <si>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</si>
  <si>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</si>
  <si>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</si>
  <si>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</si>
  <si>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</si>
  <si>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</si>
  <si>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</si>
  <si>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</si>
  <si>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</si>
  <si>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</si>
  <si>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</si>
  <si>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</si>
  <si>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</si>
  <si>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</si>
  <si>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</si>
  <si>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</si>
  <si>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</si>
  <si>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</si>
  <si>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</si>
  <si>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</si>
  <si>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</si>
  <si>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</si>
  <si>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</si>
  <si>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</si>
  <si>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</si>
  <si>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</si>
  <si>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</si>
  <si>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</si>
  <si>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</si>
  <si>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</si>
  <si>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</si>
  <si>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</si>
  <si>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</si>
  <si>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</si>
  <si>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</si>
  <si>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</si>
  <si>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</si>
  <si>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</si>
  <si>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</si>
  <si>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</si>
  <si>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</si>
  <si>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</si>
  <si>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</si>
  <si>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</si>
  <si>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</si>
  <si>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</si>
  <si>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</si>
  <si>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</si>
  <si>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</si>
  <si>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</si>
  <si>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</si>
  <si>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</si>
  <si>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</si>
  <si>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</si>
  <si>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</si>
  <si>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</si>
  <si>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</si>
  <si>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</si>
  <si>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</si>
  <si>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</si>
  <si>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</si>
  <si>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</si>
  <si>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</si>
  <si>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</si>
  <si>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</si>
  <si>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</si>
  <si>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</si>
  <si>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</si>
  <si>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</si>
  <si>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</si>
  <si>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</si>
  <si>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</si>
  <si>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</si>
  <si>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</si>
  <si>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</si>
  <si>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</si>
  <si>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</si>
  <si>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</si>
  <si>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</si>
  <si>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</si>
  <si>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</si>
  <si>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</si>
  <si>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</si>
  <si>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</si>
  <si>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</si>
  <si>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</si>
  <si>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</si>
  <si>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</si>
  <si>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</si>
  <si>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</si>
  <si>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</si>
  <si>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</si>
  <si>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</si>
  <si>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</si>
  <si>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</si>
  <si>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</si>
  <si>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</si>
  <si>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</si>
  <si>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</si>
  <si>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</si>
  <si>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</si>
  <si>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</si>
  <si>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</si>
  <si>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</si>
  <si>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</si>
  <si>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</si>
  <si>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</si>
  <si>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</si>
  <si>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</si>
  <si>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</si>
  <si>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</si>
  <si>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</si>
  <si>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</si>
  <si>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</si>
  <si>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</si>
  <si>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</si>
  <si>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</si>
  <si>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</si>
  <si>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</si>
  <si>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</si>
  <si>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</si>
  <si>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</si>
  <si>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</si>
  <si>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</si>
  <si>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</si>
  <si>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</si>
  <si>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</si>
  <si>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</si>
  <si>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</si>
  <si>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</si>
  <si>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</si>
  <si>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</si>
  <si>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</si>
  <si>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</si>
  <si>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</si>
  <si>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</si>
  <si>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</si>
  <si>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</si>
  <si>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</si>
  <si>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</si>
  <si>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</si>
  <si>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</si>
  <si>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</si>
  <si>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</si>
  <si>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</si>
  <si>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</si>
  <si>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</si>
  <si>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</si>
  <si>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</si>
  <si>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</si>
  <si>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</si>
  <si>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</si>
  <si>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</si>
  <si>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</si>
  <si>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</si>
  <si>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</si>
  <si>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</si>
  <si>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</si>
  <si>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</si>
  <si>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</si>
  <si>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</si>
  <si>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</si>
  <si>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</si>
  <si>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</si>
  <si>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</si>
  <si>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</si>
  <si>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</si>
  <si>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</si>
  <si>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</si>
  <si>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</si>
  <si>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</si>
  <si>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</si>
  <si>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</si>
  <si>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</si>
  <si>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</si>
  <si>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</si>
  <si>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</si>
  <si>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</si>
  <si>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</si>
  <si>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</si>
  <si>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</si>
  <si>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</si>
  <si>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</si>
  <si>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</si>
  <si>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</si>
  <si>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</si>
  <si>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</si>
  <si>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</si>
  <si>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</si>
  <si>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</si>
  <si>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</si>
  <si>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</si>
  <si>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</si>
  <si>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</si>
  <si>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</si>
  <si>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</si>
  <si>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</si>
  <si>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</si>
  <si>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</si>
  <si>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</si>
  <si>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</si>
  <si>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</si>
  <si>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</si>
  <si>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</si>
  <si>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</si>
  <si>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</si>
  <si>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</si>
  <si>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</si>
  <si>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</si>
  <si>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</si>
  <si>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</si>
  <si>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</si>
  <si>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</si>
  <si>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</si>
  <si>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</si>
  <si>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</si>
  <si>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</si>
  <si>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</si>
  <si>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</si>
  <si>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</si>
  <si>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</si>
  <si>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</si>
  <si>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</si>
  <si>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</si>
  <si>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</si>
  <si>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</si>
  <si>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</si>
  <si>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</si>
  <si>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</si>
  <si>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</si>
  <si>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</si>
  <si>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</si>
  <si>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</si>
  <si>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</si>
  <si>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</si>
  <si>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</si>
  <si>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</si>
  <si>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</si>
  <si>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</si>
  <si>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</si>
  <si>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</si>
  <si>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</si>
  <si>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</si>
  <si>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</si>
  <si>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</si>
  <si>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</si>
  <si>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</si>
  <si>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</si>
  <si>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</si>
  <si>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</si>
  <si>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</si>
  <si>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</si>
  <si>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</si>
  <si>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</si>
  <si>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</si>
  <si>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</si>
  <si>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</si>
  <si>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</si>
  <si>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</si>
  <si>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</si>
  <si>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</si>
  <si>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</si>
  <si>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</si>
  <si>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</si>
  <si>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</si>
  <si>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</si>
  <si>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</si>
  <si>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</si>
  <si>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</si>
  <si>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</si>
  <si>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</si>
  <si>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</si>
  <si>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</si>
  <si>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</si>
  <si>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</si>
  <si>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</si>
  <si>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</si>
  <si>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</si>
  <si>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</si>
  <si>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</si>
  <si>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</si>
  <si>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</si>
  <si>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</si>
  <si>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</si>
  <si>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</si>
  <si>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</si>
  <si>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</si>
  <si>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</si>
  <si>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</si>
  <si>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</si>
  <si>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</si>
  <si>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</si>
  <si>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</si>
  <si>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</si>
  <si>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</si>
  <si>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</si>
  <si>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</si>
  <si>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</si>
  <si>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</si>
  <si>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</si>
  <si>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</si>
  <si>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</si>
  <si>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</si>
  <si>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</si>
  <si>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</si>
  <si>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</si>
  <si>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</si>
  <si>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</si>
  <si>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</si>
  <si>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</si>
  <si>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</si>
  <si>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</si>
  <si>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</si>
  <si>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</si>
  <si>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</si>
  <si>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</si>
  <si>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</si>
  <si>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</si>
  <si>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</si>
  <si>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</si>
  <si>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</si>
  <si>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</si>
  <si>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</si>
  <si>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</si>
  <si>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</si>
  <si>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</si>
  <si>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</si>
  <si>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</si>
  <si>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</si>
  <si>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</si>
  <si>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</si>
  <si>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</si>
  <si>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</si>
  <si>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</si>
  <si>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</si>
  <si>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</si>
  <si>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</si>
  <si>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</si>
  <si>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</si>
  <si>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</si>
  <si>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</si>
  <si>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</si>
  <si>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</si>
  <si>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</si>
  <si>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</si>
  <si>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</si>
  <si>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</si>
  <si>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</si>
  <si>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</si>
  <si>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</si>
  <si>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</si>
  <si>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</si>
  <si>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</si>
  <si>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</si>
  <si>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</si>
  <si>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</si>
  <si>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</si>
  <si>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</si>
  <si>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</si>
  <si>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</si>
  <si>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</si>
  <si>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</si>
  <si>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</si>
  <si>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</si>
  <si>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</si>
  <si>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</si>
  <si>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</si>
  <si>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</si>
  <si>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</si>
  <si>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</si>
  <si>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</si>
  <si>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</si>
  <si>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</si>
  <si>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</si>
  <si>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</si>
  <si>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</si>
  <si>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</si>
  <si>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</si>
  <si>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</si>
  <si>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</si>
  <si>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</si>
  <si>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</si>
  <si>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</si>
  <si>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</si>
  <si>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</si>
  <si>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</si>
  <si>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</si>
  <si>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</si>
  <si>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</si>
  <si>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</si>
  <si>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</si>
  <si>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</si>
  <si>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</si>
  <si>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</si>
  <si>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</si>
  <si>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</si>
  <si>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</si>
  <si>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</si>
  <si>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</si>
  <si>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</si>
  <si>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</si>
  <si>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</si>
  <si>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</si>
  <si>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</si>
  <si>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</si>
  <si>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</si>
  <si>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</si>
  <si>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</si>
  <si>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</si>
  <si>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</si>
  <si>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</si>
  <si>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</si>
  <si>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</si>
  <si>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</si>
  <si>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</si>
  <si>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</si>
  <si>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</si>
  <si>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</si>
  <si>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</si>
  <si>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</si>
  <si>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</si>
  <si>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</si>
  <si>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</si>
  <si>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</si>
  <si>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</si>
  <si>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</si>
  <si>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</si>
  <si>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</si>
  <si>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</si>
  <si>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</si>
  <si>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</si>
  <si>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</si>
  <si>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</si>
  <si>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</si>
  <si>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</si>
  <si>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</si>
  <si>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</si>
  <si>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</si>
  <si>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</si>
  <si>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</si>
  <si>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</si>
  <si>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</si>
  <si>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</si>
  <si>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</si>
  <si>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</si>
  <si>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</si>
  <si>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</si>
  <si>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</si>
  <si>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</si>
  <si>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</si>
  <si>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</si>
  <si>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</si>
  <si>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</si>
  <si>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</si>
  <si>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</si>
  <si>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</si>
  <si>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</si>
  <si>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</si>
  <si>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</si>
  <si>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</si>
  <si>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</si>
  <si>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</si>
  <si>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</si>
  <si>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</si>
  <si>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</si>
  <si>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</si>
  <si>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</si>
  <si>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</si>
  <si>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</si>
  <si>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</si>
  <si>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</si>
  <si>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</si>
  <si>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</si>
  <si>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</si>
  <si>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</si>
  <si>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</si>
  <si>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</si>
  <si>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</si>
  <si>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</si>
  <si>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</si>
  <si>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</si>
  <si>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</si>
  <si>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</si>
  <si>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</si>
  <si>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</si>
  <si>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</si>
  <si>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</si>
  <si>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</si>
  <si>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</si>
  <si>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</si>
  <si>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</si>
  <si>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</si>
  <si>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</si>
  <si>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</si>
  <si>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</si>
  <si>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</si>
  <si>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</si>
  <si>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</si>
  <si>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</si>
  <si>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</si>
  <si>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</si>
  <si>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</si>
  <si>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</si>
  <si>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</si>
  <si>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</si>
  <si>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</si>
  <si>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</si>
  <si>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</si>
  <si>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</si>
  <si>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</si>
  <si>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</si>
  <si>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</si>
  <si>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</si>
  <si>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</si>
  <si>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</si>
  <si>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</si>
  <si>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</si>
  <si>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</si>
  <si>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</si>
  <si>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</si>
  <si>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</si>
  <si>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</si>
  <si>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</si>
  <si>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</si>
  <si>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</si>
  <si>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</si>
  <si>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</si>
  <si>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</si>
  <si>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</si>
  <si>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</si>
  <si>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</si>
  <si>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</si>
  <si>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</si>
  <si>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</si>
  <si>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</si>
  <si>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</si>
  <si>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</si>
  <si>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</si>
  <si>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</si>
  <si>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</si>
  <si>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</si>
  <si>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</si>
  <si>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</si>
  <si>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</si>
  <si>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</si>
  <si>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</si>
  <si>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</si>
  <si>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</si>
  <si>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</si>
  <si>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</si>
  <si>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</si>
  <si>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</si>
  <si>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</si>
  <si>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</si>
  <si>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</si>
  <si>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</si>
  <si>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</si>
  <si>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</si>
  <si>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</si>
  <si>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</si>
  <si>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</si>
  <si>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</si>
  <si>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</si>
  <si>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</si>
  <si>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</si>
  <si>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</si>
  <si>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</si>
  <si>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</si>
  <si>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</si>
  <si>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</si>
  <si>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</si>
  <si>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</si>
  <si>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</si>
  <si>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</si>
  <si>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</si>
  <si>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</si>
  <si>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</si>
  <si>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</si>
  <si>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</si>
  <si>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</si>
  <si>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</si>
  <si>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</si>
  <si>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</si>
  <si>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</si>
  <si>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</si>
  <si>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</si>
  <si>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</si>
  <si>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</si>
  <si>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</si>
  <si>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</si>
  <si>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</si>
  <si>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</si>
  <si>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</si>
  <si>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</si>
  <si>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</si>
  <si>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</si>
  <si>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</si>
  <si>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</si>
  <si>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</si>
  <si>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</si>
  <si>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</si>
  <si>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</si>
  <si>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</si>
  <si>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</si>
  <si>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</si>
  <si>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</si>
  <si>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</si>
  <si>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</si>
  <si>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</si>
  <si>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</si>
  <si>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</si>
  <si>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</si>
  <si>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</si>
  <si>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</si>
  <si>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</si>
  <si>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</si>
  <si>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</si>
  <si>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</si>
  <si>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</si>
  <si>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</si>
  <si>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</si>
  <si>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</si>
  <si>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</si>
  <si>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</si>
  <si>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</si>
  <si>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</si>
  <si>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</si>
  <si>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</si>
  <si>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</si>
  <si>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</si>
  <si>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</si>
  <si>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</si>
  <si>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</si>
  <si>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</si>
  <si>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</si>
  <si>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</si>
  <si>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</si>
  <si>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</si>
  <si>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</si>
  <si>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</si>
  <si>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</si>
  <si>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</si>
  <si>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</si>
  <si>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</si>
  <si>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</si>
  <si>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</si>
  <si>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</si>
  <si>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</si>
  <si>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</si>
  <si>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</si>
  <si>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</si>
  <si>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</si>
  <si>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</si>
  <si>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</si>
  <si>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</si>
  <si>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</si>
  <si>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</si>
  <si>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</si>
  <si>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</si>
  <si>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</si>
  <si>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</si>
  <si>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</si>
  <si>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</si>
  <si>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</si>
  <si>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</si>
  <si>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</si>
  <si>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</si>
  <si>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</si>
  <si>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</si>
  <si>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</si>
  <si>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</si>
  <si>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</si>
  <si>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</si>
  <si>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</si>
  <si>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</si>
  <si>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</si>
  <si>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</si>
  <si>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</si>
  <si>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</si>
  <si>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</si>
  <si>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</si>
  <si>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</si>
  <si>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</si>
  <si>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</si>
  <si>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</si>
  <si>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</si>
  <si>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</si>
  <si>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</si>
  <si>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</si>
  <si>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</si>
  <si>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</si>
  <si>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</si>
  <si>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</si>
  <si>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</si>
  <si>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</si>
  <si>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</si>
  <si>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</si>
  <si>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</si>
  <si>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</si>
  <si>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</si>
  <si>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</si>
  <si>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</si>
  <si>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</si>
  <si>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</si>
  <si>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</si>
  <si>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</si>
  <si>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</si>
  <si>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</si>
  <si>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</si>
  <si>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</si>
  <si>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</si>
  <si>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</si>
  <si>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</si>
  <si>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</si>
  <si>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</si>
  <si>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</si>
  <si>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</si>
  <si>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</si>
  <si>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</si>
  <si>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</si>
  <si>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</si>
  <si>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</si>
  <si>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</si>
  <si>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</si>
  <si>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</si>
  <si>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</si>
  <si>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</si>
  <si>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</si>
  <si>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</si>
  <si>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</si>
  <si>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</si>
  <si>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</si>
  <si>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</si>
  <si>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</si>
  <si>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</si>
  <si>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</si>
  <si>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</si>
  <si>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</si>
  <si>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</si>
  <si>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</si>
  <si>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</si>
  <si>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</si>
  <si>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</si>
  <si>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</si>
  <si>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</si>
  <si>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</si>
  <si>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</si>
  <si>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</si>
  <si>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</si>
  <si>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</si>
  <si>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</si>
  <si>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</si>
  <si>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</si>
  <si>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</si>
  <si>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</si>
  <si>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</si>
  <si>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</si>
  <si>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</si>
  <si>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</si>
  <si>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</si>
  <si>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</si>
  <si>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</si>
  <si>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</si>
  <si>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</si>
  <si>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</si>
  <si>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</si>
  <si>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</si>
  <si>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</si>
  <si>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</si>
  <si>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</si>
  <si>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</si>
  <si>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</si>
  <si>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</si>
  <si>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</si>
  <si>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</si>
  <si>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</si>
  <si>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</si>
  <si>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</si>
  <si>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</si>
  <si>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</si>
  <si>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</si>
  <si>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</si>
  <si>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</si>
  <si>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</si>
  <si>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</si>
  <si>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</si>
  <si>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</si>
  <si>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</si>
  <si>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</si>
  <si>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</si>
  <si>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</si>
  <si>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</si>
  <si>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</si>
  <si>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</si>
  <si>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</si>
  <si>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</si>
  <si>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</si>
  <si>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</si>
  <si>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</si>
  <si>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</si>
  <si>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</si>
  <si>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</si>
  <si>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</si>
  <si>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</si>
  <si>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</si>
  <si>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</si>
  <si>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</si>
  <si>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</si>
  <si>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</si>
  <si>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</si>
  <si>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</si>
  <si>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</si>
  <si>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</si>
  <si>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</si>
  <si>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</si>
  <si>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</si>
  <si>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</si>
  <si>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</si>
  <si>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</si>
  <si>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</si>
  <si>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</si>
  <si>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</si>
  <si>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</si>
  <si>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</si>
  <si>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</si>
  <si>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</si>
  <si>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</si>
  <si>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</si>
  <si>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</si>
  <si>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</si>
  <si>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</si>
  <si>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</si>
  <si>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</si>
  <si>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</si>
  <si>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</si>
  <si>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</si>
  <si>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</si>
  <si>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</si>
  <si>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</si>
  <si>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</si>
  <si>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</si>
  <si>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</si>
  <si>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</si>
  <si>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</si>
  <si>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</si>
  <si>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</si>
  <si>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</si>
  <si>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</si>
  <si>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</si>
  <si>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</si>
  <si>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</si>
  <si>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</si>
  <si>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</si>
  <si>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</si>
  <si>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</si>
  <si>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</si>
  <si>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</si>
  <si>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</si>
  <si>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</si>
  <si>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</si>
  <si>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</si>
  <si>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</si>
  <si>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</si>
  <si>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</si>
  <si>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</si>
  <si>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</si>
  <si>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</si>
  <si>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</si>
  <si>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</si>
  <si>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</si>
  <si>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</si>
  <si>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</si>
  <si>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</si>
  <si>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</si>
  <si>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</si>
  <si>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</si>
  <si>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</si>
  <si>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</si>
  <si>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</si>
  <si>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</si>
  <si>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</si>
  <si>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</si>
  <si>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</si>
  <si>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</si>
  <si>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</si>
  <si>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</si>
  <si>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</si>
  <si>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</si>
  <si>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</si>
  <si>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</si>
  <si>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</si>
  <si>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</si>
  <si>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</si>
  <si>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</si>
  <si>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</si>
  <si>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</si>
  <si>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</si>
  <si>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</si>
  <si>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</si>
  <si>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</si>
  <si>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</si>
  <si>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</si>
  <si>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</si>
  <si>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</si>
  <si>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</si>
  <si>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</si>
  <si>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</si>
  <si>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</si>
  <si>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</si>
  <si>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</si>
  <si>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</si>
  <si>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</si>
  <si>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</si>
  <si>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</si>
  <si>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</si>
  <si>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</si>
  <si>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</si>
  <si>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</si>
  <si>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</si>
  <si>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</si>
  <si>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</si>
  <si>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</si>
  <si>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</si>
  <si>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</si>
  <si>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</si>
  <si>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</si>
  <si>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</si>
  <si>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</si>
  <si>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</si>
  <si>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</si>
  <si>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</si>
  <si>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</si>
  <si>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</si>
  <si>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</si>
  <si>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</si>
  <si>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</si>
  <si>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</si>
  <si>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</si>
  <si>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</si>
  <si>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</si>
  <si>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</si>
  <si>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</si>
  <si>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</si>
  <si>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</si>
  <si>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</si>
  <si>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</si>
  <si>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</si>
  <si>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</si>
  <si>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</si>
  <si>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</si>
  <si>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</si>
  <si>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</si>
  <si>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</si>
  <si>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</si>
  <si>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</si>
  <si>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</si>
  <si>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</si>
  <si>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</si>
  <si>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</si>
  <si>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</si>
  <si>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</si>
  <si>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</si>
  <si>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</si>
  <si>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</si>
  <si>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</si>
  <si>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</si>
  <si>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</si>
  <si>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</si>
  <si>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</si>
  <si>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</si>
  <si>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</si>
  <si>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</si>
  <si>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</si>
  <si>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</si>
  <si>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</si>
  <si>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</si>
  <si>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</si>
  <si>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</si>
  <si>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</si>
  <si>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</si>
  <si>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</si>
  <si>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</si>
  <si>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</si>
  <si>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</si>
  <si>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</si>
  <si>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</si>
  <si>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</si>
  <si>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</si>
  <si>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</si>
  <si>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</si>
  <si>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</si>
  <si>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</si>
  <si>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</si>
  <si>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</si>
  <si>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</si>
  <si>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</si>
  <si>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</si>
  <si>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</si>
  <si>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</si>
  <si>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</si>
  <si>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</si>
  <si>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</si>
  <si>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</si>
  <si>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</si>
  <si>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</si>
  <si>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</si>
  <si>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</si>
  <si>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</si>
  <si>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</si>
  <si>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</si>
  <si>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</si>
  <si>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</si>
  <si>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</si>
  <si>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</si>
  <si>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</si>
  <si>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</si>
  <si>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</si>
  <si>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</si>
  <si>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</si>
  <si>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</si>
  <si>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</si>
  <si>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</si>
  <si>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</si>
  <si>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</si>
  <si>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</si>
  <si>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</si>
  <si>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</si>
  <si>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</si>
  <si>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</si>
  <si>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</si>
  <si>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</si>
  <si>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</si>
  <si>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</si>
  <si>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</si>
  <si>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</si>
  <si>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</si>
  <si>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</si>
  <si>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</si>
  <si>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</si>
  <si>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</si>
  <si>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</si>
  <si>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</si>
  <si>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</si>
  <si>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</si>
  <si>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</si>
  <si>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</si>
  <si>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</si>
  <si>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</si>
  <si>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</si>
  <si>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</si>
  <si>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</si>
  <si>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</si>
  <si>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</si>
  <si>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</si>
  <si>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</si>
  <si>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</si>
  <si>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</si>
  <si>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</si>
  <si>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</si>
  <si>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</si>
  <si>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</si>
  <si>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</si>
  <si>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</si>
  <si>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</si>
  <si>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</si>
  <si>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</si>
  <si>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</si>
  <si>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</si>
  <si>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</si>
  <si>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</si>
  <si>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</si>
  <si>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</si>
  <si>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</si>
  <si>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</si>
  <si>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</si>
  <si>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</si>
  <si>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</si>
  <si>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</si>
  <si>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</si>
  <si>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</si>
  <si>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</si>
  <si>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</si>
  <si>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</si>
  <si>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</si>
  <si>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</si>
  <si>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</si>
  <si>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</si>
  <si>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</si>
  <si>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</si>
  <si>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</si>
  <si>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</si>
  <si>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</si>
  <si>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</si>
  <si>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</si>
  <si>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</si>
  <si>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</si>
  <si>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</si>
  <si>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</si>
  <si>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</si>
  <si>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</si>
  <si>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</si>
  <si>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</si>
  <si>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</si>
  <si>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</si>
  <si>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</si>
  <si>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</si>
  <si>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</si>
  <si>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</si>
  <si>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</si>
  <si>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</si>
  <si>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</si>
  <si>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</si>
  <si>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</si>
  <si>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</si>
  <si>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</si>
  <si>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</si>
  <si>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</si>
  <si>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</si>
  <si>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</si>
  <si>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</si>
  <si>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</si>
  <si>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</si>
  <si>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</si>
  <si>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</si>
  <si>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</si>
  <si>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</si>
  <si>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</si>
  <si>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</si>
  <si>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</si>
  <si>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</si>
  <si>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</si>
  <si>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</si>
  <si>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</si>
  <si>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</si>
  <si>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</si>
  <si>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</si>
  <si>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</si>
  <si>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</si>
  <si>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</si>
  <si>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</si>
  <si>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</si>
  <si>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</si>
  <si>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</si>
  <si>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</si>
  <si>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</si>
  <si>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</si>
  <si>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</si>
  <si>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</si>
  <si>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</si>
  <si>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</si>
  <si>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</si>
  <si>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</si>
  <si>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</si>
  <si>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</si>
  <si>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</si>
  <si>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</si>
  <si>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</si>
  <si>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</si>
  <si>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</si>
  <si>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</si>
  <si>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</si>
  <si>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</si>
  <si>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</si>
  <si>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</si>
  <si>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</si>
  <si>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</si>
  <si>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</si>
  <si>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</si>
  <si>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</si>
  <si>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</si>
  <si>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</si>
  <si>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</si>
  <si>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</si>
  <si>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</si>
  <si>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</si>
  <si>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</si>
  <si>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</si>
  <si>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</si>
  <si>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</si>
  <si>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</si>
  <si>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</si>
  <si>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</si>
  <si>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</si>
  <si>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</si>
  <si>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</si>
  <si>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</si>
  <si>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</si>
  <si>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</si>
  <si>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</si>
  <si>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</si>
  <si>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</si>
  <si>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</si>
  <si>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</si>
  <si>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</si>
  <si>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</si>
  <si>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</si>
  <si>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</si>
  <si>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</si>
  <si>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</si>
  <si>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</si>
  <si>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</si>
  <si>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</si>
  <si>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</si>
  <si>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</si>
  <si>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</si>
  <si>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</si>
  <si>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</si>
  <si>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</si>
  <si>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</si>
  <si>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</si>
  <si>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</si>
  <si>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</si>
  <si>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</si>
  <si>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</si>
  <si>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</si>
  <si>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</si>
  <si>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</si>
  <si>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</si>
  <si>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</si>
  <si>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</si>
  <si>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</si>
  <si>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</si>
  <si>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</si>
  <si>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</si>
  <si>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</si>
  <si>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</si>
  <si>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</si>
  <si>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</si>
  <si>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</si>
  <si>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</si>
  <si>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</si>
  <si>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</si>
  <si>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</si>
  <si>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</si>
  <si>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</si>
  <si>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</si>
  <si>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</si>
  <si>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</si>
  <si>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</si>
  <si>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</si>
  <si>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</si>
  <si>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</si>
  <si>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</si>
  <si>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</si>
  <si>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</si>
  <si>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</si>
  <si>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</si>
  <si>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</si>
  <si>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</si>
  <si>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</si>
  <si>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</si>
  <si>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</si>
  <si>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</si>
  <si>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</si>
  <si>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</si>
  <si>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</si>
  <si>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</si>
  <si>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</si>
  <si>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</si>
  <si>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</si>
  <si>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</si>
  <si>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</si>
  <si>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</si>
  <si>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</si>
  <si>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</si>
  <si>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</si>
  <si>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</si>
  <si>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</si>
  <si>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</si>
  <si>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</si>
  <si>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</si>
  <si>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</si>
  <si>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</si>
  <si>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</si>
  <si>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</si>
  <si>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</si>
  <si>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</si>
  <si>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</si>
  <si>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</si>
  <si>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</si>
  <si>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</si>
  <si>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</si>
  <si>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</si>
  <si>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</si>
  <si>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</si>
  <si>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</si>
  <si>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</si>
  <si>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</si>
  <si>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</si>
  <si>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</si>
  <si>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</si>
  <si>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</si>
  <si>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</si>
  <si>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</si>
  <si>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</si>
  <si>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</si>
  <si>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</si>
  <si>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</si>
  <si>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</si>
  <si>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</si>
  <si>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</si>
  <si>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</si>
  <si>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</si>
  <si>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</si>
  <si>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</si>
  <si>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</si>
  <si>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</si>
  <si>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</si>
  <si>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</si>
  <si>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</si>
  <si>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</si>
  <si>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</si>
  <si>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</si>
  <si>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</si>
  <si>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</si>
  <si>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</si>
  <si>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</si>
  <si>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</si>
  <si>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</si>
  <si>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</si>
  <si>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</si>
  <si>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</si>
  <si>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</si>
  <si>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</si>
  <si>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</si>
  <si>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</si>
  <si>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</si>
  <si>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</si>
  <si>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</si>
  <si>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</si>
  <si>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</si>
  <si>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</si>
  <si>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</si>
  <si>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</si>
  <si>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</si>
  <si>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</si>
  <si>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</si>
  <si>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</si>
  <si>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</si>
  <si>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</si>
  <si>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</si>
  <si>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</si>
  <si>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</si>
  <si>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</si>
  <si>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</si>
  <si>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</si>
  <si>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</si>
  <si>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</si>
  <si>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</si>
  <si>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</si>
  <si>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</si>
  <si>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</si>
  <si>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</si>
  <si>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</si>
  <si>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</si>
  <si>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</si>
  <si>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</si>
  <si>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</si>
  <si>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</si>
  <si>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</si>
  <si>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</si>
  <si>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</si>
  <si>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</si>
  <si>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</si>
  <si>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</si>
  <si>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</si>
  <si>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</si>
  <si>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</si>
  <si>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</si>
  <si>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</si>
  <si>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</si>
  <si>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</si>
  <si>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</si>
  <si>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</si>
  <si>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</si>
  <si>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</si>
  <si>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</si>
  <si>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</si>
  <si>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</si>
  <si>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</si>
  <si>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</si>
  <si>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</si>
  <si>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</si>
  <si>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</si>
  <si>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</si>
  <si>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</si>
  <si>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</si>
  <si>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</si>
  <si>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</si>
  <si>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</si>
  <si>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</si>
  <si>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</si>
  <si>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</si>
  <si>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</si>
  <si>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</si>
  <si>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</si>
  <si>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</si>
  <si>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</si>
  <si>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</si>
  <si>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</si>
  <si>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</si>
  <si>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</si>
  <si>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</si>
  <si>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</si>
  <si>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</si>
  <si>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</si>
  <si>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</si>
  <si>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</si>
  <si>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</si>
  <si>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</si>
  <si>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</si>
  <si>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</si>
  <si>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</si>
  <si>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</si>
  <si>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</si>
  <si>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</si>
  <si>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</si>
  <si>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</si>
  <si>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</si>
  <si>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</si>
  <si>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</si>
  <si>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</si>
  <si>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</si>
  <si>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</si>
  <si>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</si>
  <si>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</si>
  <si>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</si>
  <si>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</si>
  <si>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</si>
  <si>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</si>
  <si>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</si>
  <si>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</si>
  <si>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</si>
  <si>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</si>
  <si>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</si>
  <si>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</si>
  <si>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</si>
  <si>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</si>
  <si>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</si>
  <si>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</si>
  <si>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</si>
  <si>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</si>
  <si>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</si>
  <si>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</si>
  <si>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</si>
  <si>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</si>
  <si>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</si>
  <si>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</si>
  <si>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</si>
  <si>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</si>
  <si>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</si>
  <si>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</si>
  <si>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</si>
  <si>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</si>
  <si>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</si>
  <si>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</si>
  <si>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</si>
  <si>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</si>
  <si>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</si>
  <si>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</si>
  <si>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</si>
  <si>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</si>
  <si>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</si>
  <si>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</si>
  <si>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</si>
  <si>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</si>
  <si>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</si>
  <si>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</si>
  <si>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</si>
  <si>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</si>
  <si>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</si>
  <si>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</si>
  <si>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</si>
  <si>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</si>
  <si>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</si>
  <si>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</si>
  <si>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</si>
  <si>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</si>
  <si>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</si>
  <si>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</si>
  <si>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</si>
  <si>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</si>
  <si>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</si>
  <si>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</si>
  <si>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</si>
  <si>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</si>
  <si>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</si>
  <si>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</si>
  <si>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</si>
  <si>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</si>
  <si>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</si>
  <si>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</si>
  <si>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</si>
  <si>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</si>
  <si>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</si>
  <si>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</si>
  <si>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</si>
  <si>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</si>
  <si>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</si>
  <si>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</si>
  <si>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</si>
  <si>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</si>
  <si>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</si>
  <si>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</si>
  <si>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</si>
  <si>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</si>
  <si>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</si>
  <si>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</si>
  <si>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</si>
  <si>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</si>
  <si>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</si>
  <si>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</si>
  <si>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</si>
  <si>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</si>
  <si>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</si>
  <si>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</si>
  <si>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</si>
  <si>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</si>
  <si>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</si>
  <si>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</si>
  <si>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</si>
  <si>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</si>
  <si>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</si>
  <si>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</si>
  <si>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</si>
  <si>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</si>
  <si>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</si>
  <si>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</si>
  <si>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</si>
  <si>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</si>
  <si>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</si>
  <si>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</si>
  <si>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</si>
  <si>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</si>
  <si>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</si>
  <si>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</si>
  <si>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</si>
  <si>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</si>
  <si>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</si>
  <si>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</si>
  <si>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</si>
  <si>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</si>
  <si>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</si>
  <si>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</si>
  <si>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</si>
  <si>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</si>
  <si>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</si>
  <si>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</si>
  <si>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</si>
  <si>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</si>
  <si>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</si>
  <si>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</si>
  <si>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</si>
  <si>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</si>
  <si>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</si>
  <si>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</si>
  <si>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</si>
  <si>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</si>
  <si>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</si>
  <si>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</si>
  <si>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</si>
  <si>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</si>
  <si>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</si>
  <si>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</si>
  <si>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</si>
  <si>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</si>
  <si>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</si>
  <si>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</si>
  <si>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</si>
  <si>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</si>
  <si>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</si>
  <si>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</si>
  <si>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</si>
  <si>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</si>
  <si>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</si>
  <si>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</si>
  <si>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</si>
  <si>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</si>
  <si>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</si>
  <si>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</si>
  <si>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</si>
  <si>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</si>
  <si>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</si>
  <si>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</si>
  <si>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</si>
  <si>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</si>
  <si>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</si>
  <si>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</si>
  <si>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</si>
  <si>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</si>
  <si>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</si>
  <si>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</si>
  <si>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</si>
  <si>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</si>
  <si>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</si>
  <si>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</si>
  <si>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</si>
  <si>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</si>
  <si>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</si>
  <si>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</si>
  <si>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</si>
  <si>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</si>
  <si>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</si>
  <si>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</si>
  <si>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</si>
  <si>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</si>
  <si>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</si>
  <si>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</si>
  <si>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</si>
  <si>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</si>
  <si>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</si>
  <si>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</si>
  <si>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</si>
  <si>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</si>
  <si>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</si>
  <si>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</si>
  <si>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</si>
  <si>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</si>
  <si>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</si>
  <si>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</si>
  <si>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</si>
  <si>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</si>
  <si>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</si>
  <si>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</si>
  <si>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</si>
  <si>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</si>
  <si>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</si>
  <si>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</si>
  <si>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</si>
  <si>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</si>
  <si>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</si>
  <si>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</si>
  <si>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</si>
  <si>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</si>
  <si>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</si>
  <si>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</si>
  <si>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</si>
  <si>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</si>
  <si>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</si>
  <si>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</si>
  <si>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</si>
  <si>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</si>
  <si>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</si>
  <si>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</si>
  <si>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</si>
  <si>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</si>
  <si>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</si>
  <si>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</si>
  <si>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</si>
  <si>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</si>
  <si>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</si>
  <si>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</si>
  <si>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</si>
  <si>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</si>
  <si>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</si>
  <si>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</si>
  <si>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</si>
  <si>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</si>
  <si>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</si>
  <si>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</si>
  <si>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</si>
  <si>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</si>
  <si>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</si>
  <si>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</si>
  <si>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</si>
  <si>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</si>
  <si>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</si>
  <si>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</si>
  <si>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</si>
  <si>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</si>
  <si>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</si>
  <si>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</si>
  <si>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</si>
  <si>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</si>
  <si>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</si>
  <si>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</si>
  <si>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</si>
  <si>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</si>
  <si>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</si>
  <si>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</si>
  <si>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</si>
  <si>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</si>
  <si>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</si>
  <si>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</si>
  <si>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</si>
  <si>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</si>
  <si>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</si>
  <si>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</si>
  <si>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</si>
  <si>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</si>
  <si>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</si>
  <si>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</si>
  <si>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</si>
  <si>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</si>
  <si>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</si>
  <si>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</si>
  <si>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</si>
  <si>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</si>
  <si>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</si>
  <si>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</si>
  <si>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</si>
  <si>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</si>
  <si>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</si>
  <si>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</si>
  <si>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</si>
  <si>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</si>
  <si>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</si>
  <si>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</si>
  <si>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</si>
  <si>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</si>
  <si>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</si>
  <si>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</si>
  <si>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</si>
  <si>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</si>
  <si>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</si>
  <si>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</si>
  <si>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</si>
  <si>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</si>
  <si>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</si>
  <si>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</si>
  <si>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</si>
  <si>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</si>
  <si>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</si>
  <si>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</si>
  <si>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</si>
  <si>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</si>
  <si>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</si>
  <si>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</si>
  <si>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</si>
  <si>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</si>
  <si>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</si>
  <si>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</si>
  <si>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</si>
  <si>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</si>
  <si>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</si>
  <si>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</si>
  <si>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</si>
  <si>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</si>
  <si>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</si>
  <si>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</si>
  <si>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</si>
  <si>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</si>
  <si>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</si>
  <si>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</si>
  <si>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</si>
  <si>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</si>
  <si>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</si>
  <si>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</si>
  <si>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</si>
  <si>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</si>
  <si>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</si>
  <si>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</si>
  <si>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</si>
  <si>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</si>
  <si>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</si>
  <si>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</si>
  <si>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</si>
  <si>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</si>
  <si>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</si>
  <si>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</si>
  <si>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</si>
  <si>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</si>
  <si>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</si>
  <si>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</si>
  <si>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</si>
  <si>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</si>
  <si>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</si>
  <si>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</si>
  <si>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</si>
  <si>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</si>
  <si>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</si>
  <si>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</si>
  <si>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</si>
  <si>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</si>
  <si>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</si>
  <si>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</si>
  <si>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</si>
  <si>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</si>
  <si>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</si>
  <si>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</si>
  <si>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</si>
  <si>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</si>
  <si>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</si>
  <si>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</si>
  <si>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</si>
  <si>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</si>
  <si>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</si>
  <si>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</si>
  <si>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</si>
  <si>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</si>
  <si>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</si>
  <si>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</si>
  <si>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</si>
  <si>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</si>
  <si>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</si>
  <si>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</si>
  <si>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</si>
  <si>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</si>
  <si>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</si>
  <si>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</si>
  <si>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</si>
  <si>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</si>
  <si>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</si>
  <si>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</si>
  <si>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</si>
  <si>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</si>
  <si>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</si>
  <si>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</si>
  <si>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</si>
  <si>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</si>
  <si>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</si>
  <si>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</si>
  <si>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</si>
  <si>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</si>
  <si>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</si>
  <si>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</si>
  <si>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</si>
  <si>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</si>
  <si>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</si>
  <si>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</si>
  <si>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</si>
  <si>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</si>
  <si>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</si>
  <si>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</si>
  <si>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</si>
  <si>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</si>
  <si>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</si>
  <si>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</si>
  <si>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</si>
  <si>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</si>
  <si>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</si>
  <si>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</si>
  <si>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</si>
  <si>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</si>
  <si>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</si>
  <si>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</si>
  <si>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</si>
  <si>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</si>
  <si>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</si>
  <si>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</si>
  <si>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</si>
  <si>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</si>
  <si>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</si>
  <si>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</si>
  <si>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</si>
  <si>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</si>
  <si>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</si>
  <si>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</si>
  <si>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</si>
  <si>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</si>
  <si>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</si>
  <si>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</si>
  <si>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</si>
  <si>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</si>
  <si>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</si>
  <si>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</si>
  <si>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</si>
  <si>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</si>
  <si>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</si>
  <si>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</si>
  <si>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</si>
  <si>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</si>
  <si>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</si>
  <si>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</si>
  <si>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</si>
  <si>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</si>
  <si>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</si>
  <si>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</si>
  <si>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</si>
  <si>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</si>
  <si>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</si>
  <si>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</si>
  <si>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</si>
  <si>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</si>
  <si>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</si>
  <si>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</si>
  <si>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</si>
  <si>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</si>
  <si>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</si>
  <si>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</si>
  <si>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</si>
  <si>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</si>
  <si>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</si>
  <si>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</si>
  <si>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</si>
  <si>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</si>
  <si>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</si>
  <si>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</si>
  <si>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</si>
  <si>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</si>
  <si>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</si>
  <si>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</si>
  <si>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</si>
  <si>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</si>
  <si>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</si>
  <si>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</si>
  <si>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</si>
  <si>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</si>
  <si>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</si>
  <si>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</si>
  <si>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</si>
  <si>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</si>
  <si>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</si>
  <si>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</si>
  <si>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</si>
  <si>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</si>
  <si>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</si>
  <si>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</si>
  <si>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</si>
  <si>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</si>
  <si>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</si>
  <si>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</si>
  <si>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</si>
  <si>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</si>
  <si>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</si>
  <si>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</si>
  <si>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</si>
  <si>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</si>
  <si>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</si>
  <si>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</si>
  <si>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</si>
  <si>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</si>
  <si>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</si>
  <si>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</si>
  <si>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</si>
  <si>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</si>
  <si>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</si>
  <si>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</si>
  <si>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</si>
  <si>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</si>
  <si>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</si>
  <si>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</si>
  <si>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</si>
  <si>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</si>
  <si>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</si>
  <si>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</si>
  <si>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</si>
  <si>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</si>
  <si>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</si>
  <si>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</si>
  <si>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</si>
  <si>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</si>
  <si>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</si>
  <si>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</si>
  <si>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</si>
  <si>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</si>
  <si>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</si>
  <si>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</si>
  <si>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</si>
  <si>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</si>
  <si>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</si>
  <si>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</si>
  <si>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</si>
  <si>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</si>
  <si>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</si>
  <si>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</si>
  <si>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</si>
  <si>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</si>
  <si>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</si>
  <si>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</si>
  <si>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</si>
  <si>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</si>
  <si>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</si>
  <si>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</si>
  <si>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</si>
  <si>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</si>
  <si>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</si>
  <si>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</si>
  <si>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</si>
  <si>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</si>
  <si>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</si>
  <si>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</si>
  <si>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</si>
  <si>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</si>
  <si>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</si>
  <si>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</si>
  <si>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</si>
  <si>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</si>
  <si>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</si>
  <si>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</si>
  <si>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</si>
  <si>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</si>
  <si>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</si>
  <si>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</si>
  <si>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</si>
  <si>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</si>
  <si>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</si>
  <si>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</si>
  <si>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</si>
  <si>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</si>
  <si>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</si>
  <si>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</si>
  <si>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</si>
  <si>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</si>
  <si>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</si>
  <si>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</si>
  <si>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</si>
  <si>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</si>
  <si>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</si>
  <si>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</si>
  <si>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</si>
  <si>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</si>
  <si>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</si>
  <si>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</si>
  <si>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</si>
  <si>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</si>
  <si>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</si>
  <si>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</si>
  <si>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</si>
  <si>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</si>
  <si>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</si>
  <si>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</si>
  <si>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</si>
  <si>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</si>
  <si>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</si>
  <si>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</si>
  <si>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</si>
  <si>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</si>
  <si>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</si>
  <si>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</si>
  <si>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</si>
  <si>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</si>
  <si>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</si>
  <si>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</si>
  <si>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</si>
  <si>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</si>
  <si>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</si>
  <si>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</si>
  <si>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</si>
  <si>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</si>
  <si>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</si>
  <si>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</si>
  <si>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</si>
  <si>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</si>
  <si>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</si>
  <si>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</si>
  <si>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</si>
  <si>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</si>
  <si>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</si>
  <si>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</si>
  <si>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</si>
  <si>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</si>
  <si>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</si>
  <si>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</si>
  <si>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</si>
  <si>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</si>
  <si>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</si>
  <si>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</si>
  <si>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</si>
  <si>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</si>
  <si>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</si>
  <si>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</si>
  <si>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</si>
  <si>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</si>
  <si>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</si>
  <si>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</si>
  <si>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</si>
  <si>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</si>
  <si>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</si>
  <si>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</si>
  <si>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</si>
  <si>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</si>
  <si>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</si>
  <si>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</si>
  <si>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</si>
  <si>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</si>
  <si>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</si>
  <si>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</si>
  <si>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</si>
  <si>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</si>
  <si>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</si>
  <si>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</si>
  <si>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</si>
  <si>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</si>
  <si>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</si>
  <si>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</si>
  <si>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</si>
  <si>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</si>
  <si>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</si>
  <si>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</si>
  <si>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</si>
  <si>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</si>
  <si>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</si>
  <si>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</si>
  <si>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</si>
  <si>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</si>
  <si>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</si>
  <si>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</si>
  <si>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</si>
  <si>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</si>
  <si>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</si>
  <si>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</si>
  <si>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</si>
  <si>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</si>
  <si>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</si>
  <si>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</si>
  <si>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</si>
  <si>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</si>
  <si>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</si>
  <si>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</si>
  <si>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</si>
  <si>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</si>
  <si>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</si>
  <si>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</si>
  <si>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</si>
  <si>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</si>
  <si>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</si>
  <si>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</si>
  <si>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</si>
  <si>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</si>
  <si>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</si>
  <si>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</si>
  <si>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</si>
  <si>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</si>
  <si>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</si>
  <si>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</si>
  <si>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</si>
  <si>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</si>
  <si>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</si>
  <si>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</si>
  <si>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</si>
  <si>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</si>
  <si>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</si>
  <si>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</si>
  <si>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</si>
  <si>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</si>
  <si>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</si>
  <si>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</si>
  <si>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</si>
  <si>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</si>
  <si>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</si>
  <si>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</si>
  <si>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</si>
  <si>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</si>
  <si>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</si>
  <si>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</si>
  <si>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</si>
  <si>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</si>
  <si>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</si>
  <si>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</si>
  <si>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</si>
  <si>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</si>
  <si>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</si>
  <si>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</si>
  <si>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</si>
  <si>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</si>
  <si>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</si>
  <si>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</si>
  <si>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</si>
  <si>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</si>
  <si>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</si>
  <si>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</si>
  <si>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</si>
  <si>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</si>
  <si>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</si>
  <si>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</si>
  <si>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</si>
  <si>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</si>
  <si>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</si>
  <si>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</si>
  <si>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</si>
  <si>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</si>
  <si>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</si>
  <si>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</si>
  <si>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</si>
  <si>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</si>
  <si>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</si>
  <si>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</si>
  <si>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</si>
  <si>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</si>
  <si>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</si>
  <si>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</si>
  <si>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</si>
  <si>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</si>
  <si>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</si>
  <si>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</si>
  <si>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</si>
  <si>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</si>
  <si>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</si>
  <si>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</si>
  <si>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</si>
  <si>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</si>
  <si>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</si>
  <si>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</si>
  <si>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</si>
  <si>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</si>
  <si>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</si>
  <si>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</si>
  <si>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</si>
  <si>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</si>
  <si>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</si>
  <si>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</si>
  <si>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</si>
  <si>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</si>
  <si>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</si>
  <si>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</si>
  <si>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</si>
  <si>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</si>
  <si>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</si>
  <si>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</si>
  <si>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</si>
  <si>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</si>
  <si>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</si>
  <si>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</si>
  <si>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</si>
  <si>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</si>
  <si>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</si>
  <si>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</si>
  <si>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</si>
  <si>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</si>
  <si>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</si>
  <si>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</si>
  <si>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</si>
  <si>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</si>
  <si>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</si>
  <si>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</si>
  <si>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</si>
  <si>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</si>
  <si>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</si>
  <si>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</si>
  <si>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</si>
  <si>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</si>
  <si>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</si>
  <si>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</si>
  <si>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</si>
  <si>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</si>
  <si>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</si>
  <si>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</si>
  <si>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</si>
  <si>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</si>
  <si>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</si>
  <si>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</si>
  <si>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</si>
  <si>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</si>
  <si>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</si>
  <si>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</si>
  <si>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</si>
  <si>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</si>
  <si>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</si>
  <si>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</si>
  <si>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</si>
  <si>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</si>
  <si>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</si>
  <si>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</si>
  <si>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</si>
  <si>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</si>
  <si>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</si>
  <si>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</si>
  <si>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</si>
  <si>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</si>
  <si>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</si>
  <si>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</si>
  <si>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</si>
  <si>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</si>
  <si>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</si>
  <si>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</si>
  <si>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</si>
  <si>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</si>
  <si>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</si>
  <si>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</si>
  <si>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</si>
  <si>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</si>
  <si>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</si>
  <si>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</si>
  <si>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</si>
  <si>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</si>
  <si>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</si>
  <si>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</si>
  <si>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</si>
  <si>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</si>
  <si>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</si>
  <si>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</si>
  <si>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</si>
  <si>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</si>
  <si>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</si>
  <si>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</si>
  <si>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</si>
  <si>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</si>
  <si>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</si>
  <si>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</si>
  <si>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</si>
  <si>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</si>
  <si>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</si>
  <si>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</si>
  <si>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</si>
  <si>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</si>
  <si>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</si>
  <si>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</si>
  <si>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</si>
  <si>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</si>
  <si>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</si>
  <si>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</si>
  <si>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</si>
  <si>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</si>
  <si>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</si>
  <si>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</si>
  <si>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</si>
  <si>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</si>
  <si>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</si>
  <si>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</si>
  <si>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</si>
  <si>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</si>
  <si>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</si>
  <si>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</si>
  <si>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</si>
  <si>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</si>
  <si>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</si>
  <si>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</si>
  <si>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</si>
  <si>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</si>
  <si>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</si>
  <si>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</si>
  <si>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</si>
  <si>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</si>
  <si>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</si>
  <si>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</si>
  <si>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</si>
  <si>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</si>
  <si>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</si>
  <si>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</si>
  <si>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</si>
  <si>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</si>
  <si>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</si>
  <si>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</si>
  <si>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</si>
  <si>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</si>
  <si>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</si>
  <si>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</si>
  <si>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</si>
  <si>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</si>
  <si>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</si>
  <si>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</si>
  <si>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</si>
  <si>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</si>
  <si>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</si>
  <si>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</si>
  <si>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</si>
  <si>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</si>
  <si>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</si>
  <si>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</si>
  <si>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</si>
  <si>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</si>
  <si>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</si>
  <si>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</si>
  <si>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</si>
  <si>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</si>
  <si>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</si>
  <si>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</si>
  <si>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</si>
  <si>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</si>
  <si>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</si>
  <si>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</si>
  <si>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</si>
  <si>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</si>
  <si>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</si>
  <si>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</si>
  <si>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</si>
  <si>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</si>
  <si>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</si>
  <si>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</si>
  <si>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</si>
  <si>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</si>
  <si>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</si>
  <si>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</si>
  <si>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</si>
  <si>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</si>
  <si>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</si>
  <si>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</si>
  <si>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</si>
  <si>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</si>
  <si>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</si>
  <si>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</si>
  <si>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</si>
  <si>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</si>
  <si>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</si>
  <si>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</si>
  <si>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</si>
  <si>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</si>
  <si>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</si>
  <si>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</si>
  <si>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</si>
  <si>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</si>
  <si>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</si>
  <si>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</si>
  <si>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</si>
  <si>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</si>
  <si>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</si>
  <si>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</si>
  <si>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</si>
  <si>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</si>
  <si>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</si>
  <si>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</si>
  <si>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</si>
  <si>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</si>
  <si>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</si>
  <si>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</si>
  <si>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</si>
  <si>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</si>
  <si>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</si>
  <si>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</si>
  <si>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</si>
  <si>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</si>
  <si>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</si>
  <si>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</si>
  <si>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</si>
  <si>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</si>
  <si>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</si>
  <si>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</si>
  <si>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</si>
  <si>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</si>
  <si>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</si>
  <si>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</si>
  <si>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</si>
  <si>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</si>
  <si>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</si>
  <si>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</si>
  <si>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</si>
  <si>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</si>
  <si>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</si>
  <si>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</si>
  <si>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</si>
  <si>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</si>
  <si>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</si>
  <si>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</si>
  <si>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</si>
  <si>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</si>
  <si>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</si>
  <si>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</si>
  <si>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</si>
  <si>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</si>
  <si>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</si>
  <si>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</si>
  <si>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</si>
  <si>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</si>
  <si>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</si>
  <si>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</si>
  <si>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</si>
  <si>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</si>
  <si>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</si>
  <si>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</si>
  <si>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</si>
  <si>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</si>
  <si>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</si>
  <si>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</si>
  <si>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</si>
  <si>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</si>
  <si>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</si>
  <si>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</si>
  <si>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</si>
  <si>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</si>
  <si>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</si>
  <si>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</si>
  <si>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</si>
  <si>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</si>
  <si>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</si>
  <si>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</si>
  <si>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</si>
  <si>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</si>
  <si>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</si>
  <si>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</si>
  <si>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</si>
  <si>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</si>
  <si>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</si>
  <si>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</si>
  <si>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</si>
  <si>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</si>
  <si>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</si>
  <si>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</si>
  <si>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</si>
  <si>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</si>
  <si>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</si>
  <si>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</si>
  <si>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</si>
  <si>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</si>
  <si>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</si>
  <si>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</si>
  <si>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</si>
  <si>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</si>
  <si>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</si>
  <si>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</si>
  <si>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</si>
  <si>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</si>
  <si>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</si>
  <si>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</si>
  <si>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</si>
  <si>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</si>
  <si>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</si>
  <si>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</si>
  <si>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</si>
  <si>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</si>
  <si>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</si>
  <si>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</si>
  <si>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</si>
  <si>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</si>
  <si>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</si>
  <si>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</si>
  <si>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</si>
  <si>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</si>
  <si>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</si>
  <si>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</si>
  <si>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</si>
  <si>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</si>
  <si>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</si>
  <si>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</si>
  <si>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</si>
  <si>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</si>
  <si>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</si>
  <si>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</si>
  <si>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</si>
  <si>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</si>
  <si>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</si>
  <si>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</si>
  <si>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</si>
  <si>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</si>
  <si>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</si>
  <si>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</si>
  <si>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</si>
  <si>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</si>
  <si>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</si>
  <si>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</si>
  <si>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</si>
  <si>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</si>
  <si>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</si>
  <si>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</si>
  <si>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</si>
  <si>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</si>
  <si>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</si>
  <si>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</si>
  <si>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</si>
  <si>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</si>
  <si>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</si>
  <si>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</si>
  <si>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</si>
  <si>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</si>
  <si>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</si>
  <si>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</si>
  <si>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</si>
  <si>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</si>
  <si>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</si>
  <si>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</si>
  <si>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</si>
  <si>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</si>
  <si>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</si>
  <si>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</si>
  <si>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</si>
  <si>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</si>
  <si>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</si>
  <si>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</si>
  <si>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</si>
  <si>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</si>
  <si>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</si>
  <si>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</si>
  <si>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</si>
  <si>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</si>
  <si>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</si>
  <si>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</si>
  <si>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</si>
  <si>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</si>
  <si>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</si>
  <si>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</si>
  <si>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</si>
  <si>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</si>
  <si>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</si>
  <si>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</si>
  <si>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</si>
  <si>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</si>
  <si>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</si>
  <si>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</si>
  <si>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</si>
  <si>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</si>
  <si>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</si>
  <si>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</si>
  <si>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</si>
  <si>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</si>
  <si>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</si>
  <si>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</si>
  <si>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</si>
  <si>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</si>
  <si>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</si>
  <si>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</si>
  <si>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</si>
  <si>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</si>
  <si>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</si>
  <si>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</si>
  <si>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</si>
  <si>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</si>
  <si>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</si>
  <si>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</si>
  <si>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</si>
  <si>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</si>
  <si>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</si>
  <si>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</si>
  <si>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</si>
  <si>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</si>
  <si>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</si>
  <si>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</si>
  <si>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</si>
  <si>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</si>
  <si>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</si>
  <si>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</si>
  <si>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</si>
  <si>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</si>
  <si>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</si>
  <si>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</si>
  <si>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</si>
  <si>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</si>
  <si>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</si>
  <si>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</si>
  <si>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</si>
  <si>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</si>
  <si>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</si>
  <si>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</si>
  <si>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</si>
  <si>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</si>
  <si>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</si>
  <si>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</si>
  <si>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</si>
  <si>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</si>
  <si>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</si>
  <si>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</si>
  <si>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</si>
  <si>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</si>
  <si>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</si>
  <si>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</si>
  <si>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</si>
  <si>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</si>
  <si>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</si>
  <si>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</si>
  <si>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</si>
  <si>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</si>
  <si>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</si>
  <si>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</si>
  <si>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</si>
  <si>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</si>
  <si>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</si>
  <si>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</si>
  <si>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</si>
  <si>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</si>
  <si>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</si>
  <si>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</si>
  <si>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</si>
  <si>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</si>
  <si>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</si>
  <si>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</si>
  <si>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</si>
  <si>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</si>
  <si>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</si>
  <si>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</si>
  <si>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</si>
  <si>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</si>
  <si>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</si>
  <si>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</si>
  <si>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</si>
  <si>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</si>
  <si>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</si>
  <si>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</si>
  <si>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</si>
  <si>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</si>
  <si>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</si>
  <si>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</si>
  <si>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</si>
  <si>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</si>
  <si>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</si>
  <si>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</si>
  <si>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</si>
  <si>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</si>
  <si>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</si>
  <si>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</si>
  <si>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</si>
  <si>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</si>
  <si>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</si>
  <si>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</si>
  <si>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</si>
  <si>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</si>
  <si>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</si>
  <si>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</si>
  <si>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</si>
  <si>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</si>
  <si>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</si>
  <si>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</si>
  <si>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</si>
  <si>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</si>
  <si>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</si>
  <si>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</si>
  <si>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</si>
  <si>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</si>
  <si>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</si>
  <si>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</si>
  <si>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</si>
  <si>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</si>
  <si>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</si>
  <si>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</si>
  <si>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</si>
  <si>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</si>
  <si>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</si>
  <si>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</si>
  <si>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</si>
  <si>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</si>
  <si>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</si>
  <si>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</si>
  <si>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</si>
  <si>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</si>
  <si>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</si>
  <si>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</si>
  <si>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</si>
  <si>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</si>
  <si>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</si>
  <si>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</si>
  <si>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</si>
  <si>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</si>
  <si>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</si>
  <si>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</si>
  <si>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</si>
  <si>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</si>
  <si>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</si>
  <si>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</si>
  <si>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</si>
  <si>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</si>
  <si>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</si>
  <si>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</si>
  <si>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</si>
  <si>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</si>
  <si>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</si>
  <si>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</si>
  <si>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</si>
  <si>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</si>
  <si>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</si>
  <si>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</si>
  <si>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</si>
  <si>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</si>
  <si>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</si>
  <si>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</si>
  <si>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</si>
  <si>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</si>
  <si>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</si>
  <si>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</si>
  <si>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</si>
  <si>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</si>
  <si>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</si>
  <si>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</si>
  <si>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</si>
  <si>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</si>
  <si>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</si>
  <si>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</si>
  <si>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</si>
  <si>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</si>
  <si>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</si>
  <si>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</si>
  <si>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</si>
  <si>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</si>
  <si>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</si>
  <si>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</si>
  <si>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</si>
  <si>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</si>
  <si>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</si>
  <si>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</si>
  <si>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</si>
  <si>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</si>
  <si>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</si>
  <si>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</si>
  <si>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</si>
  <si>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</si>
  <si>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</si>
  <si>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</si>
  <si>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</si>
  <si>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</si>
  <si>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</si>
  <si>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</si>
  <si>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</si>
  <si>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</si>
  <si>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</si>
  <si>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</si>
  <si>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</si>
  <si>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</si>
  <si>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</si>
  <si>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</si>
  <si>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</si>
  <si>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</si>
  <si>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</si>
  <si>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</si>
  <si>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</si>
  <si>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</si>
  <si>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</si>
  <si>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</si>
  <si>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</si>
  <si>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</si>
  <si>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</si>
  <si>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</si>
  <si>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</si>
  <si>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</si>
  <si>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</si>
  <si>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</si>
  <si>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</si>
  <si>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</si>
  <si>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</si>
  <si>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</si>
  <si>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</si>
  <si>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</si>
  <si>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</si>
  <si>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</si>
  <si>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</si>
  <si>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</si>
  <si>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</si>
  <si>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</si>
  <si>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</si>
  <si>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</si>
  <si>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</si>
  <si>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</si>
  <si>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</si>
  <si>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</si>
  <si>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</si>
  <si>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</si>
  <si>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</si>
  <si>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</si>
  <si>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</si>
  <si>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</si>
  <si>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</si>
  <si>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</si>
  <si>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</si>
  <si>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</si>
  <si>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</si>
  <si>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</si>
  <si>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</si>
  <si>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</si>
  <si>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</si>
  <si>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</si>
  <si>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</si>
  <si>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</si>
  <si>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</si>
  <si>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</si>
  <si>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</si>
  <si>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</si>
  <si>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</si>
  <si>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</si>
  <si>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</si>
  <si>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</si>
  <si>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</si>
  <si>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</si>
  <si>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</si>
  <si>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</si>
  <si>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</si>
  <si>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</si>
  <si>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</si>
  <si>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</si>
  <si>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</si>
  <si>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</si>
  <si>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</si>
  <si>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</si>
  <si>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</si>
  <si>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</si>
  <si>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</si>
  <si>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</si>
  <si>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</si>
  <si>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</si>
  <si>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</si>
  <si>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</si>
  <si>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</si>
  <si>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</si>
  <si>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</si>
  <si>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</si>
  <si>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</si>
  <si>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</si>
  <si>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</si>
  <si>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</si>
  <si>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</si>
  <si>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</si>
  <si>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</si>
  <si>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</si>
  <si>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</si>
  <si>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</si>
  <si>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</si>
  <si>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</si>
  <si>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</si>
  <si>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</si>
  <si>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</si>
  <si>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</si>
  <si>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</si>
  <si>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</si>
  <si>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</si>
  <si>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</si>
  <si>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</si>
  <si>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</si>
  <si>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</si>
  <si>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</si>
  <si>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</si>
  <si>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</si>
  <si>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</si>
  <si>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</si>
  <si>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</si>
  <si>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</si>
  <si>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</si>
  <si>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</si>
  <si>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</si>
  <si>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</si>
  <si>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</si>
  <si>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</si>
  <si>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</si>
  <si>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</si>
  <si>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</si>
  <si>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</si>
  <si>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</si>
  <si>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</si>
  <si>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</si>
  <si>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</si>
  <si>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</si>
  <si>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</si>
  <si>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</si>
  <si>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</si>
  <si>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</si>
  <si>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</si>
  <si>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</si>
  <si>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</si>
  <si>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</si>
  <si>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</si>
  <si>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</si>
  <si>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</si>
  <si>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</si>
  <si>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</si>
  <si>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</si>
  <si>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</si>
  <si>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</si>
  <si>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</si>
  <si>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</si>
  <si>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</si>
  <si>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</si>
  <si>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</si>
  <si>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</si>
  <si>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</si>
  <si>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</si>
  <si>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</si>
  <si>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</si>
  <si>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</si>
  <si>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</si>
  <si>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</si>
  <si>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</si>
  <si>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</si>
  <si>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</si>
  <si>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</si>
  <si>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</si>
  <si>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</si>
  <si>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</si>
  <si>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</si>
  <si>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</si>
  <si>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</si>
  <si>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</si>
  <si>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</si>
  <si>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</si>
  <si>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</si>
  <si>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</si>
  <si>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</si>
  <si>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</si>
  <si>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</si>
  <si>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</si>
  <si>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</si>
  <si>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</si>
  <si>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</si>
  <si>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</si>
  <si>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</si>
  <si>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</si>
  <si>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</si>
  <si>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</si>
  <si>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</si>
  <si>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</si>
  <si>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</si>
  <si>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</si>
  <si>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</si>
  <si>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</si>
  <si>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</si>
  <si>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</si>
  <si>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</si>
  <si>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</si>
  <si>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</si>
  <si>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</si>
  <si>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</si>
  <si>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</si>
  <si>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</si>
  <si>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</si>
  <si>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</si>
  <si>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</si>
  <si>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</si>
  <si>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</si>
  <si>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</si>
  <si>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</si>
  <si>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</si>
  <si>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</si>
  <si>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</si>
  <si>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</si>
  <si>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</si>
  <si>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</si>
  <si>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</si>
  <si>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</si>
  <si>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</si>
  <si>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</si>
  <si>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</si>
  <si>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</si>
  <si>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</si>
  <si>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</si>
  <si>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</si>
  <si>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</si>
  <si>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</si>
  <si>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</si>
  <si>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</si>
  <si>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</si>
  <si>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</si>
  <si>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</si>
  <si>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</si>
  <si>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</si>
  <si>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</si>
  <si>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</si>
  <si>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</si>
  <si>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</si>
  <si>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</si>
  <si>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</si>
  <si>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</si>
  <si>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</si>
  <si>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</si>
  <si>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</si>
  <si>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</si>
  <si>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</si>
  <si>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</si>
  <si>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</si>
  <si>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</si>
  <si>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</si>
  <si>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</si>
  <si>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</si>
  <si>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</si>
  <si>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</si>
  <si>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</si>
  <si>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</si>
  <si>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</si>
  <si>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</si>
  <si>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</si>
  <si>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</si>
  <si>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</si>
  <si>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</si>
  <si>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</si>
  <si>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</si>
  <si>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</si>
  <si>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</si>
  <si>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</si>
  <si>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</si>
  <si>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</si>
  <si>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</si>
  <si>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</si>
  <si>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</si>
  <si>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</si>
  <si>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</si>
  <si>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</si>
  <si>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</si>
  <si>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</si>
  <si>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</si>
  <si>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</si>
  <si>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</si>
  <si>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</si>
  <si>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</si>
  <si>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</si>
  <si>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</si>
  <si>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</si>
  <si>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</si>
  <si>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</si>
  <si>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</si>
  <si>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</si>
  <si>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</si>
  <si>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</si>
  <si>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</si>
  <si>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</si>
  <si>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</si>
  <si>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</si>
  <si>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</si>
  <si>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</si>
  <si>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</si>
  <si>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</si>
  <si>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</si>
  <si>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</si>
  <si>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</si>
  <si>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</si>
  <si>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</si>
  <si>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</si>
  <si>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</si>
  <si>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</si>
  <si>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</si>
  <si>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</si>
  <si>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</si>
  <si>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</si>
  <si>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</si>
  <si>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</si>
  <si>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</si>
  <si>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</si>
  <si>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</si>
  <si>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</si>
  <si>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</si>
  <si>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</si>
  <si>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</si>
  <si>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</si>
  <si>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</si>
  <si>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</si>
  <si>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</si>
  <si>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</si>
  <si>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</si>
  <si>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</si>
  <si>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</si>
  <si>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</si>
  <si>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</si>
  <si>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</si>
  <si>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</si>
  <si>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</si>
  <si>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</si>
  <si>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</si>
  <si>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</si>
  <si>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</si>
  <si>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</si>
  <si>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</si>
  <si>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</si>
  <si>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</si>
  <si>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</si>
  <si>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</si>
  <si>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</si>
  <si>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</si>
  <si>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</si>
  <si>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</si>
  <si>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</si>
  <si>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</si>
  <si>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</si>
  <si>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</si>
  <si>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</si>
  <si>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</si>
  <si>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</si>
  <si>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</si>
  <si>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</si>
  <si>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</si>
  <si>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</si>
  <si>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</si>
  <si>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</si>
  <si>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</si>
  <si>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</si>
  <si>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</si>
  <si>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</si>
  <si>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</si>
  <si>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</si>
  <si>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</si>
  <si>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</si>
  <si>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</si>
  <si>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</si>
  <si>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</si>
  <si>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</si>
  <si>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</si>
  <si>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</si>
  <si>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</si>
  <si>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</si>
  <si>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</si>
  <si>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</si>
  <si>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</si>
  <si>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</si>
  <si>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</si>
  <si>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</si>
  <si>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</si>
  <si>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</si>
  <si>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</si>
  <si>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</si>
  <si>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</si>
  <si>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</si>
  <si>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</si>
  <si>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</si>
  <si>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</si>
  <si>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</si>
  <si>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</si>
  <si>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</si>
  <si>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</si>
  <si>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</si>
  <si>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</si>
  <si>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</si>
  <si>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</si>
  <si>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</si>
  <si>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</si>
  <si>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</si>
  <si>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</si>
  <si>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</si>
  <si>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</si>
  <si>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</si>
  <si>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</si>
  <si>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</si>
  <si>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</si>
  <si>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</si>
  <si>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</si>
  <si>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</si>
  <si>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</si>
  <si>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</si>
  <si>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</si>
  <si>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</si>
  <si>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</si>
  <si>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</si>
  <si>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</si>
  <si>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</si>
  <si>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</si>
  <si>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</si>
  <si>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</si>
  <si>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</si>
  <si>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</si>
  <si>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</si>
  <si>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</si>
  <si>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</si>
  <si>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</si>
  <si>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</si>
  <si>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</si>
  <si>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</si>
  <si>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</si>
  <si>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</si>
  <si>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</si>
  <si>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</si>
  <si>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</si>
  <si>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</si>
  <si>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</si>
  <si>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</si>
  <si>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</si>
  <si>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</si>
  <si>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</si>
  <si>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</si>
  <si>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</si>
  <si>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</si>
  <si>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</si>
  <si>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</si>
  <si>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</si>
  <si>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</si>
  <si>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</si>
  <si>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</si>
  <si>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</si>
  <si>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</si>
  <si>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</si>
  <si>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</si>
  <si>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</si>
  <si>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</si>
  <si>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</si>
  <si>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</si>
  <si>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</si>
  <si>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</si>
  <si>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</si>
  <si>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</si>
  <si>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</si>
  <si>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</si>
  <si>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</si>
  <si>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</si>
  <si>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</si>
  <si>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</si>
  <si>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</si>
  <si>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</si>
  <si>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</si>
  <si>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</si>
  <si>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</si>
  <si>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</si>
  <si>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</si>
  <si>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</si>
  <si>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</si>
  <si>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</si>
  <si>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</si>
  <si>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</si>
  <si>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</si>
  <si>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</si>
  <si>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</si>
  <si>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</si>
  <si>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</si>
  <si>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</si>
  <si>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</si>
  <si>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</si>
  <si>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</si>
  <si>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</si>
  <si>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</si>
  <si>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</si>
  <si>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</si>
  <si>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</si>
  <si>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</si>
  <si>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</si>
  <si>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</si>
  <si>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</si>
  <si>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</si>
  <si>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</si>
  <si>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</si>
  <si>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</si>
  <si>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</si>
  <si>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</si>
  <si>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</si>
  <si>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</si>
  <si>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</si>
  <si>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</si>
  <si>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</si>
  <si>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</si>
  <si>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</si>
  <si>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</si>
  <si>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</si>
  <si>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</si>
  <si>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</si>
  <si>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</si>
  <si>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</si>
  <si>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</si>
  <si>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</si>
  <si>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</si>
  <si>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</si>
  <si>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</si>
  <si>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</si>
  <si>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</si>
  <si>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</si>
  <si>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</si>
  <si>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</si>
  <si>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</si>
  <si>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</si>
  <si>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</si>
  <si>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</si>
  <si>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</si>
  <si>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</si>
  <si>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</si>
  <si>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</si>
  <si>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</si>
  <si>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</si>
  <si>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</si>
  <si>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</si>
  <si>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</si>
  <si>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</si>
  <si>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</si>
  <si>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</si>
  <si>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</si>
  <si>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</si>
  <si>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</si>
  <si>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</si>
  <si>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</si>
  <si>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</si>
  <si>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</si>
  <si>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</si>
  <si>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</si>
  <si>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</si>
  <si>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</si>
  <si>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</si>
  <si>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</si>
  <si>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</si>
  <si>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</si>
  <si>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</si>
  <si>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</si>
  <si>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</si>
  <si>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</si>
  <si>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</si>
  <si>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</si>
  <si>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</si>
  <si>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</si>
  <si>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</si>
  <si>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</si>
  <si>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</si>
  <si>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</si>
  <si>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</si>
  <si>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</si>
  <si>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</si>
  <si>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</si>
  <si>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</si>
  <si>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</si>
  <si>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</si>
  <si>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</si>
  <si>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</si>
  <si>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</si>
  <si>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</si>
  <si>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</si>
  <si>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</si>
  <si>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</si>
  <si>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</si>
  <si>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</si>
  <si>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</si>
  <si>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</si>
  <si>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</si>
  <si>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</si>
  <si>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</si>
  <si>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</si>
  <si>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</si>
  <si>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</si>
  <si>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</si>
  <si>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</si>
  <si>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</si>
  <si>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</si>
  <si>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</si>
  <si>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</si>
  <si>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</si>
  <si>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</si>
  <si>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</si>
  <si>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</si>
  <si>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</si>
  <si>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</si>
  <si>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</si>
  <si>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</si>
  <si>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</si>
  <si>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</si>
  <si>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</si>
  <si>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</si>
  <si>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</si>
  <si>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</si>
  <si>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</si>
  <si>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</si>
  <si>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</si>
  <si>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</si>
  <si>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</si>
  <si>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</si>
  <si>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</si>
  <si>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</si>
  <si>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</si>
  <si>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</si>
  <si>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</si>
  <si>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</si>
  <si>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</si>
  <si>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</si>
  <si>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</si>
  <si>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</si>
  <si>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</si>
  <si>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</si>
  <si>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</si>
  <si>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</si>
  <si>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</si>
  <si>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</si>
  <si>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</si>
  <si>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</si>
  <si>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</si>
  <si>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</si>
  <si>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</si>
  <si>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</si>
  <si>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</si>
  <si>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</si>
  <si>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</si>
  <si>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</si>
  <si>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</si>
  <si>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</si>
  <si>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</si>
  <si>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</si>
  <si>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</si>
  <si>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</si>
  <si>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</si>
  <si>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</si>
  <si>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</si>
  <si>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</si>
  <si>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</si>
  <si>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</si>
  <si>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</si>
  <si>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</si>
  <si>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</si>
  <si>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</si>
  <si>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</si>
  <si>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</si>
  <si>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</si>
  <si>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</si>
  <si>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</si>
  <si>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</si>
  <si>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</si>
  <si>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</si>
  <si>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</si>
  <si>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</si>
  <si>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</si>
  <si>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</si>
  <si>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</si>
  <si>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</si>
  <si>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</si>
  <si>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</si>
  <si>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</si>
  <si>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</si>
  <si>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</si>
  <si>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</si>
  <si>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</si>
  <si>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</si>
  <si>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</si>
  <si>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</si>
  <si>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</si>
  <si>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</si>
  <si>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</si>
  <si>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</si>
  <si>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</si>
  <si>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</si>
  <si>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</si>
  <si>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</si>
  <si>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</si>
  <si>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</si>
  <si>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</si>
  <si>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</si>
  <si>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</si>
  <si>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</si>
  <si>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</si>
  <si>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</si>
  <si>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</si>
  <si>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</si>
  <si>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</si>
  <si>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</si>
  <si>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</si>
  <si>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</si>
  <si>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</si>
  <si>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</si>
  <si>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</si>
  <si>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</si>
  <si>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</si>
  <si>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</si>
  <si>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</si>
  <si>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</si>
  <si>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</si>
  <si>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</si>
  <si>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</si>
  <si>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</si>
  <si>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</si>
  <si>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</si>
  <si>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</si>
  <si>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</si>
  <si>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</si>
  <si>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</si>
  <si>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</si>
  <si>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</si>
  <si>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</si>
  <si>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</si>
  <si>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</si>
  <si>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</si>
  <si>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</si>
  <si>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</si>
  <si>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</si>
  <si>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</si>
  <si>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</si>
  <si>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</si>
  <si>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</si>
  <si>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</si>
  <si>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</si>
  <si>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</si>
  <si>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</si>
  <si>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</si>
  <si>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</si>
  <si>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</si>
  <si>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</si>
  <si>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</si>
  <si>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</si>
  <si>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</si>
  <si>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</si>
  <si>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</si>
  <si>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</si>
  <si>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</si>
  <si>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</si>
  <si>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</si>
  <si>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</si>
  <si>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</si>
  <si>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</si>
  <si>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</si>
  <si>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</si>
  <si>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</si>
  <si>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</si>
  <si>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</si>
  <si>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</si>
  <si>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</si>
  <si>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</si>
  <si>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</si>
  <si>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</si>
  <si>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</si>
  <si>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</si>
  <si>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</si>
  <si>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</si>
  <si>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</si>
  <si>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</si>
  <si>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</si>
  <si>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</si>
  <si>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</si>
  <si>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</si>
  <si>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</si>
  <si>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</si>
  <si>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</si>
  <si>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</si>
  <si>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</si>
  <si>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</si>
  <si>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</si>
  <si>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</si>
  <si>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</si>
  <si>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</si>
  <si>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</si>
  <si>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</si>
  <si>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</si>
  <si>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</si>
  <si>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</si>
  <si>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</si>
  <si>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</si>
  <si>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</si>
  <si>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</si>
  <si>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</si>
  <si>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</si>
  <si>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</si>
  <si>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</si>
  <si>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</si>
  <si>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</si>
  <si>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</si>
  <si>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</si>
  <si>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</si>
  <si>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</si>
  <si>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</si>
  <si>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</si>
  <si>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</si>
  <si>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</si>
  <si>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</si>
  <si>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</si>
  <si>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</si>
  <si>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</si>
  <si>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</si>
  <si>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</si>
  <si>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</si>
  <si>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</si>
  <si>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</si>
  <si>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</si>
  <si>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</si>
  <si>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</si>
  <si>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</si>
  <si>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</si>
  <si>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</si>
  <si>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</si>
  <si>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</si>
  <si>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</si>
  <si>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</si>
  <si>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</si>
  <si>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</si>
  <si>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</si>
  <si>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</si>
  <si>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</si>
  <si>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</si>
  <si>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</si>
  <si>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</si>
  <si>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</si>
  <si>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</si>
  <si>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</si>
  <si>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</si>
  <si>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</si>
  <si>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</si>
  <si>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</si>
  <si>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</si>
  <si>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</si>
  <si>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</si>
  <si>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</si>
  <si>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</si>
  <si>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</si>
  <si>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</si>
  <si>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</si>
  <si>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</si>
  <si>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</si>
  <si>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</si>
  <si>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</si>
  <si>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</si>
  <si>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</si>
  <si>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</si>
  <si>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</si>
  <si>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</si>
  <si>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</si>
  <si>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</si>
  <si>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</si>
  <si>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</si>
  <si>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</si>
  <si>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</si>
  <si>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</si>
  <si>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</si>
  <si>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</si>
  <si>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</si>
  <si>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</si>
  <si>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</si>
  <si>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</si>
  <si>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</si>
  <si>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</si>
  <si>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</si>
  <si>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</si>
  <si>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</si>
  <si>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</si>
  <si>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</si>
  <si>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</si>
  <si>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</si>
  <si>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</si>
  <si>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</si>
  <si>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</si>
  <si>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</si>
  <si>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</si>
  <si>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</si>
  <si>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</si>
  <si>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</si>
  <si>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</si>
  <si>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</si>
  <si>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</si>
  <si>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</si>
  <si>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</si>
  <si>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</si>
  <si>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</si>
  <si>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</si>
  <si>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</si>
  <si>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</si>
  <si>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</si>
  <si>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</si>
  <si>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</si>
  <si>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</si>
  <si>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</si>
  <si>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</si>
  <si>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</si>
  <si>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</si>
  <si>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</si>
  <si>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</si>
  <si>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</si>
  <si>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</si>
  <si>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</si>
  <si>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</si>
  <si>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</si>
  <si>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</si>
  <si>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</si>
  <si>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</si>
  <si>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</si>
  <si>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</si>
  <si>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</si>
  <si>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</si>
  <si>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</si>
  <si>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</si>
  <si>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</si>
  <si>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</si>
  <si>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</si>
  <si>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</si>
  <si>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</si>
  <si>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</si>
  <si>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</si>
  <si>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</si>
  <si>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</si>
  <si>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</si>
  <si>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</si>
  <si>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</si>
  <si>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</si>
  <si>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</si>
  <si>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</si>
  <si>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</si>
  <si>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</si>
  <si>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</si>
  <si>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</si>
  <si>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</si>
  <si>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</si>
  <si>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</si>
  <si>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</si>
  <si>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</si>
  <si>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</si>
  <si>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</si>
  <si>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</si>
  <si>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</si>
  <si>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</si>
  <si>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</si>
  <si>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</si>
  <si>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</si>
  <si>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</si>
  <si>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</si>
  <si>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</si>
  <si>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</si>
  <si>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</si>
  <si>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</si>
  <si>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</si>
  <si>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</si>
  <si>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</si>
  <si>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</si>
  <si>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</si>
  <si>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</si>
  <si>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</si>
  <si>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</si>
  <si>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</si>
  <si>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</si>
  <si>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</si>
  <si>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</si>
  <si>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</si>
  <si>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</si>
  <si>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</si>
  <si>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</si>
  <si>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</si>
  <si>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</si>
  <si>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</si>
  <si>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</si>
  <si>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</si>
  <si>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</si>
  <si>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</si>
  <si>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</si>
  <si>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</si>
  <si>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</si>
  <si>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</si>
  <si>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</si>
  <si>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</si>
  <si>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</si>
  <si>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</si>
  <si>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</si>
  <si>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</si>
  <si>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</si>
  <si>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</si>
  <si>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</si>
  <si>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</si>
  <si>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</si>
  <si>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</si>
  <si>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</si>
  <si>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</si>
  <si>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</si>
  <si>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</si>
  <si>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</si>
  <si>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</si>
  <si>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</si>
  <si>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</si>
  <si>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</si>
  <si>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</si>
  <si>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</si>
  <si>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</si>
  <si>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</si>
  <si>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</si>
  <si>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</si>
  <si>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</si>
  <si>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</si>
  <si>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</si>
  <si>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</si>
  <si>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</si>
  <si>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</si>
  <si>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</si>
  <si>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</si>
  <si>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</si>
  <si>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</si>
  <si>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</si>
  <si>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</si>
  <si>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</si>
  <si>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</si>
  <si>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</si>
  <si>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</si>
  <si>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</si>
  <si>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</si>
  <si>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</si>
  <si>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</si>
  <si>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</si>
  <si>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</si>
  <si>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</si>
  <si>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</si>
  <si>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</si>
  <si>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</si>
  <si>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</si>
  <si>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</si>
  <si>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</si>
  <si>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</si>
  <si>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</si>
  <si>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</si>
  <si>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</si>
  <si>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</si>
  <si>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</si>
  <si>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</si>
  <si>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</si>
  <si>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</si>
  <si>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</si>
  <si>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</si>
  <si>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</si>
  <si>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</si>
  <si>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</si>
  <si>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</si>
  <si>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</si>
  <si>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</si>
  <si>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</si>
  <si>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</si>
  <si>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</si>
  <si>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</si>
  <si>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</si>
  <si>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</si>
  <si>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</si>
  <si>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</si>
  <si>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</si>
  <si>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</si>
  <si>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</si>
  <si>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</si>
  <si>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</si>
  <si>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</si>
  <si>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</si>
  <si>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</si>
  <si>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</si>
  <si>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</si>
  <si>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</si>
  <si>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</si>
  <si>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</si>
  <si>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</si>
  <si>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</si>
  <si>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</si>
  <si>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</si>
  <si>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</si>
  <si>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</si>
  <si>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</si>
  <si>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</si>
  <si>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</si>
  <si>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</si>
  <si>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</si>
  <si>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</si>
  <si>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</si>
  <si>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</si>
  <si>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</si>
  <si>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</si>
  <si>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</si>
  <si>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</si>
  <si>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</si>
  <si>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</si>
  <si>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</si>
  <si>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</si>
  <si>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</si>
  <si>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</si>
  <si>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</si>
  <si>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</si>
  <si>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</si>
  <si>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</si>
  <si>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</si>
  <si>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</si>
  <si>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</si>
  <si>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</si>
  <si>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</si>
  <si>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</si>
  <si>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</si>
  <si>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</si>
  <si>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</si>
  <si>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</si>
  <si>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</si>
  <si>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</si>
  <si>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</si>
  <si>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</si>
  <si>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</si>
  <si>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</si>
  <si>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</si>
  <si>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</si>
  <si>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</si>
  <si>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</si>
  <si>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</si>
  <si>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</si>
  <si>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</si>
  <si>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</si>
  <si>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</si>
  <si>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</si>
  <si>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</si>
  <si>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</si>
  <si>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</si>
  <si>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</si>
  <si>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</si>
  <si>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</si>
  <si>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</si>
  <si>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</si>
  <si>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</si>
  <si>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</si>
  <si>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</si>
  <si>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</si>
  <si>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</si>
  <si>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</si>
  <si>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</si>
  <si>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</si>
  <si>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</si>
  <si>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</si>
  <si>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</si>
  <si>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</si>
  <si>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</si>
  <si>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</si>
  <si>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</si>
  <si>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</si>
  <si>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</si>
  <si>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</si>
  <si>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</si>
  <si>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</si>
  <si>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</si>
  <si>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</si>
  <si>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</si>
  <si>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</si>
  <si>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</si>
  <si>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</si>
  <si>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</si>
  <si>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</si>
  <si>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</si>
  <si>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</si>
  <si>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</si>
  <si>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</si>
  <si>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</si>
  <si>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</si>
  <si>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</si>
  <si>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</si>
  <si>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</si>
  <si>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</si>
  <si>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</si>
  <si>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</si>
  <si>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</si>
  <si>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</si>
  <si>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</si>
  <si>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</si>
  <si>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</si>
  <si>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</si>
  <si>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</si>
  <si>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</si>
  <si>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</si>
  <si>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</si>
  <si>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</si>
  <si>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</si>
  <si>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</si>
  <si>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</si>
  <si>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</si>
  <si>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</si>
  <si>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</si>
  <si>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</si>
  <si>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</si>
  <si>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</si>
  <si>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</si>
  <si>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</si>
  <si>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</si>
  <si>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</si>
  <si>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</si>
  <si>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</si>
  <si>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</si>
  <si>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</si>
  <si>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</si>
  <si>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</si>
  <si>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</si>
  <si>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</si>
  <si>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</si>
  <si>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</si>
  <si>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</si>
  <si>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</si>
  <si>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</si>
  <si>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</si>
  <si>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</si>
  <si>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</si>
  <si>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</si>
  <si>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</si>
  <si>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</si>
  <si>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</si>
  <si>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</si>
  <si>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</si>
  <si>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</si>
  <si>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</si>
  <si>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</si>
  <si>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</si>
  <si>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</si>
  <si>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</si>
  <si>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</si>
  <si>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</si>
  <si>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</si>
  <si>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</si>
  <si>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</si>
  <si>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</si>
  <si>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</si>
  <si>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</si>
  <si>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</si>
  <si>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</si>
  <si>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</si>
  <si>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</si>
  <si>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</si>
  <si>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</si>
  <si>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</si>
  <si>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</si>
  <si>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</si>
  <si>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</si>
  <si>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</si>
  <si>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</si>
  <si>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</si>
  <si>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</si>
  <si>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</si>
  <si>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</si>
  <si>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</si>
  <si>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</si>
  <si>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</si>
  <si>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</si>
  <si>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</si>
  <si>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</si>
  <si>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</si>
  <si>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</si>
  <si>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</si>
  <si>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</si>
  <si>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</si>
  <si>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</si>
  <si>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</si>
  <si>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</si>
  <si>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</si>
  <si>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</si>
  <si>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</si>
  <si>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</si>
  <si>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</si>
  <si>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</si>
  <si>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</si>
  <si>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</si>
  <si>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</si>
  <si>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</si>
  <si>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</si>
  <si>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</si>
  <si>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</si>
  <si>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</si>
  <si>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</si>
  <si>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</si>
  <si>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</si>
  <si>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</si>
  <si>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</si>
  <si>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</si>
  <si>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</si>
  <si>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</si>
  <si>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</si>
  <si>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</si>
  <si>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</si>
  <si>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</si>
  <si>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</si>
  <si>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</si>
  <si>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</si>
  <si>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</si>
  <si>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</si>
  <si>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</si>
  <si>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</si>
  <si>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</si>
  <si>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</si>
  <si>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</si>
  <si>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</si>
  <si>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</si>
  <si>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</si>
  <si>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</si>
  <si>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</si>
  <si>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</si>
  <si>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</si>
  <si>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</si>
  <si>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</si>
  <si>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</si>
  <si>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</si>
  <si>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</si>
  <si>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</si>
  <si>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</si>
  <si>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</si>
  <si>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</si>
  <si>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</si>
  <si>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</si>
  <si>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</si>
  <si>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</si>
  <si>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</si>
  <si>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</si>
  <si>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</si>
  <si>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</si>
  <si>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</si>
  <si>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</si>
  <si>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</si>
  <si>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</si>
  <si>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</si>
  <si>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</si>
  <si>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</si>
  <si>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</si>
  <si>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</si>
  <si>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</si>
  <si>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</si>
  <si>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</si>
  <si>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</si>
  <si>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</si>
  <si>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</si>
  <si>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</si>
  <si>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</si>
  <si>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</si>
  <si>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</si>
  <si>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</si>
  <si>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</si>
  <si>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</si>
  <si>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</si>
  <si>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</si>
  <si>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</si>
  <si>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</si>
  <si>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</si>
  <si>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</si>
  <si>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</si>
  <si>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</si>
  <si>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</si>
  <si>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</si>
  <si>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</si>
  <si>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</si>
  <si>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</si>
  <si>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</si>
  <si>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</si>
  <si>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</si>
  <si>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</si>
  <si>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</si>
  <si>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</si>
  <si>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</si>
  <si>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</si>
  <si>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</si>
  <si>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</si>
  <si>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</si>
  <si>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</si>
  <si>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</si>
  <si>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</si>
  <si>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</si>
  <si>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</si>
  <si>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</si>
  <si>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</si>
  <si>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</si>
  <si>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</si>
  <si>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</si>
  <si>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</si>
  <si>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</si>
  <si>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</si>
  <si>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</si>
  <si>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</si>
  <si>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</si>
  <si>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</si>
  <si>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</si>
  <si>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</si>
  <si>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</si>
  <si>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</si>
  <si>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</si>
  <si>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</si>
  <si>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</si>
  <si>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</si>
  <si>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</si>
  <si>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</si>
  <si>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</si>
  <si>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</si>
  <si>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</si>
  <si>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</si>
  <si>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</si>
  <si>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</si>
  <si>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</si>
  <si>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</si>
  <si>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</si>
  <si>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</si>
  <si>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</si>
  <si>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</si>
  <si>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</si>
  <si>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</si>
  <si>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</si>
  <si>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</si>
  <si>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</si>
  <si>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</si>
  <si>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</si>
  <si>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</si>
  <si>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</si>
  <si>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</si>
  <si>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</si>
  <si>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</si>
  <si>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</si>
  <si>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</si>
  <si>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</si>
  <si>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</si>
  <si>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</si>
  <si>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</si>
  <si>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</si>
  <si>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</si>
  <si>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</si>
  <si>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</si>
  <si>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</si>
  <si>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</si>
  <si>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</si>
  <si>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</si>
  <si>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</si>
  <si>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</si>
  <si>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</si>
  <si>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</si>
  <si>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</si>
  <si>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</si>
  <si>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</si>
  <si>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</si>
  <si>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</si>
  <si>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</si>
  <si>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</si>
  <si>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</si>
  <si>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</si>
  <si>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</si>
  <si>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</si>
  <si>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</si>
  <si>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</si>
  <si>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</si>
  <si>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</si>
  <si>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</si>
  <si>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</si>
  <si>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</si>
  <si>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</si>
  <si>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</si>
  <si>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</si>
  <si>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</si>
  <si>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</si>
  <si>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</si>
  <si>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</si>
  <si>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</si>
  <si>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</si>
  <si>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</si>
  <si>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</si>
  <si>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</si>
  <si>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</si>
  <si>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</si>
  <si>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</si>
  <si>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</si>
  <si>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</si>
  <si>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</si>
  <si>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</si>
  <si>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</si>
  <si>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</si>
  <si>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</si>
  <si>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</si>
  <si>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</si>
  <si>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</si>
  <si>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</si>
  <si>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</si>
  <si>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</si>
  <si>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</si>
  <si>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</si>
  <si>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</si>
  <si>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</si>
  <si>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</si>
  <si>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</si>
  <si>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</si>
  <si>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</si>
  <si>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</si>
  <si>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</si>
  <si>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</si>
  <si>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</si>
  <si>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</si>
  <si>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</si>
  <si>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</si>
  <si>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</si>
  <si>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</si>
  <si>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</si>
  <si>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</si>
  <si>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</si>
  <si>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</si>
  <si>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</si>
  <si>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</si>
  <si>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</si>
  <si>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</si>
  <si>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</si>
  <si>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</si>
  <si>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</si>
  <si>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</si>
  <si>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</si>
  <si>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</si>
  <si>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</si>
  <si>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</si>
  <si>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</si>
  <si>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</si>
  <si>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</si>
  <si>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</si>
  <si>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</si>
  <si>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</si>
  <si>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</si>
  <si>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</si>
  <si>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</si>
  <si>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</si>
  <si>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</si>
  <si>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</si>
  <si>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</si>
  <si>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</si>
  <si>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</si>
  <si>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</si>
  <si>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</si>
  <si>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</si>
  <si>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</si>
  <si>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</si>
  <si>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</si>
  <si>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</si>
  <si>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</si>
  <si>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</si>
  <si>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</si>
  <si>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</si>
  <si>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</si>
  <si>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</si>
  <si>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</si>
  <si>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</si>
  <si>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</si>
  <si>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</si>
  <si>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</si>
  <si>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</si>
  <si>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</si>
  <si>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</si>
  <si>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</si>
  <si>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</si>
  <si>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</si>
  <si>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</si>
  <si>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</si>
  <si>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</si>
  <si>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</si>
  <si>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</si>
  <si>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</si>
  <si>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</si>
  <si>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</si>
  <si>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</si>
  <si>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</si>
  <si>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</si>
  <si>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</si>
  <si>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</si>
  <si>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</si>
  <si>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</si>
  <si>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</si>
  <si>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</si>
  <si>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</si>
  <si>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</si>
  <si>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</si>
  <si>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</si>
  <si>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</si>
  <si>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</si>
  <si>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</si>
  <si>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</si>
  <si>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</si>
  <si>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</si>
  <si>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</si>
  <si>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</si>
  <si>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</si>
  <si>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</si>
  <si>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</si>
  <si>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</si>
  <si>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</si>
  <si>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</si>
  <si>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</si>
  <si>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</si>
  <si>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</si>
  <si>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</si>
  <si>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</si>
  <si>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</si>
  <si>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</si>
  <si>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</si>
  <si>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</si>
  <si>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</si>
  <si>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</si>
  <si>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</si>
  <si>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</si>
  <si>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</si>
  <si>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</si>
  <si>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</si>
  <si>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</si>
  <si>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</si>
  <si>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</si>
  <si>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</si>
  <si>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</si>
  <si>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</si>
  <si>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</si>
  <si>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</si>
  <si>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</si>
  <si>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</si>
  <si>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</si>
  <si>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</si>
  <si>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</si>
  <si>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</si>
  <si>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</si>
  <si>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</si>
  <si>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</si>
  <si>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</si>
  <si>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</si>
  <si>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</si>
  <si>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</si>
  <si>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</si>
  <si>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</si>
  <si>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</si>
  <si>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</si>
  <si>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</si>
  <si>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</si>
  <si>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</si>
  <si>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</si>
  <si>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</si>
  <si>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</si>
  <si>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</si>
  <si>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</si>
  <si>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</si>
  <si>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</si>
  <si>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</si>
  <si>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</si>
  <si>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</si>
  <si>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</si>
  <si>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</si>
  <si>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</si>
  <si>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</si>
  <si>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</si>
  <si>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</si>
  <si>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</si>
  <si>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</si>
  <si>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</si>
  <si>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</si>
  <si>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</si>
  <si>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</si>
  <si>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</si>
  <si>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</si>
  <si>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</si>
  <si>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</si>
  <si>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</si>
  <si>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</si>
  <si>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</si>
  <si>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</si>
  <si>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</si>
  <si>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</si>
  <si>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</si>
  <si>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</si>
  <si>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</si>
  <si>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</si>
  <si>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</si>
  <si>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</si>
  <si>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</si>
  <si>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</si>
  <si>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</si>
  <si>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</si>
  <si>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</si>
  <si>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</si>
  <si>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</si>
  <si>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</si>
  <si>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</si>
  <si>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</si>
  <si>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</si>
  <si>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</si>
  <si>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</si>
  <si>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</si>
  <si>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</si>
  <si>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</si>
  <si>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</si>
  <si>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</si>
  <si>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</si>
  <si>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</si>
  <si>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</si>
  <si>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</si>
  <si>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</si>
  <si>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</si>
  <si>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</si>
  <si>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</si>
  <si>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</si>
  <si>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</si>
  <si>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</si>
  <si>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</si>
  <si>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</si>
  <si>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</si>
  <si>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</si>
  <si>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</si>
  <si>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</si>
  <si>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</si>
  <si>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</si>
  <si>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</si>
  <si>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</si>
  <si>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</si>
  <si>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</si>
  <si>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</si>
  <si>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</si>
  <si>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</si>
  <si>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</si>
  <si>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</si>
  <si>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</si>
  <si>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</si>
  <si>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</si>
  <si>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</si>
  <si>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</si>
  <si>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</si>
  <si>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</si>
  <si>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</si>
  <si>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</si>
  <si>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</si>
  <si>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</si>
  <si>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</si>
  <si>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</si>
  <si>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</si>
  <si>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</si>
  <si>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</si>
  <si>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</si>
  <si>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</si>
  <si>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</si>
  <si>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</si>
  <si>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</si>
  <si>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</si>
  <si>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</si>
  <si>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</si>
  <si>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</si>
  <si>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</si>
  <si>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</si>
  <si>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</si>
  <si>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</si>
  <si>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</si>
  <si>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</si>
  <si>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</si>
  <si>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</si>
  <si>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</si>
  <si>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</si>
  <si>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</si>
  <si>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</si>
  <si>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</si>
  <si>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</si>
  <si>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</si>
  <si>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</si>
  <si>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</si>
  <si>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</si>
  <si>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</si>
  <si>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</si>
  <si>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</si>
  <si>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</si>
  <si>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</si>
  <si>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</si>
  <si>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</si>
  <si>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</si>
  <si>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</si>
  <si>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</si>
  <si>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</si>
  <si>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</si>
  <si>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</si>
  <si>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</si>
  <si>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</si>
  <si>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</si>
  <si>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</si>
  <si>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</si>
  <si>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</si>
  <si>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</si>
  <si>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</si>
  <si>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</si>
  <si>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</si>
  <si>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</si>
  <si>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</si>
  <si>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</si>
  <si>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</si>
  <si>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</si>
  <si>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</si>
  <si>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</si>
  <si>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</si>
  <si>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</si>
  <si>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</si>
  <si>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</si>
  <si>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</si>
  <si>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</si>
  <si>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</si>
  <si>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</si>
  <si>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</si>
  <si>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</si>
  <si>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</si>
  <si>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</si>
  <si>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</si>
  <si>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</si>
  <si>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</si>
  <si>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</si>
  <si>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</si>
  <si>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</si>
  <si>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</si>
  <si>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</si>
  <si>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</si>
  <si>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</si>
  <si>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</si>
  <si>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</si>
  <si>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</si>
  <si>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</si>
  <si>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</si>
  <si>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</si>
  <si>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</si>
  <si>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</si>
  <si>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</si>
  <si>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</si>
  <si>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</si>
  <si>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</si>
  <si>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</si>
  <si>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</si>
  <si>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</si>
  <si>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</si>
  <si>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</si>
  <si>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</si>
  <si>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</si>
  <si>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</si>
  <si>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</si>
  <si>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</si>
  <si>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</si>
  <si>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</si>
  <si>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</si>
  <si>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</si>
  <si>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</si>
  <si>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</si>
  <si>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</si>
  <si>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</si>
  <si>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</si>
  <si>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</si>
  <si>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</si>
  <si>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</si>
  <si>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</si>
  <si>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</si>
  <si>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</si>
  <si>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</si>
  <si>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</si>
  <si>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</si>
  <si>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</si>
  <si>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</si>
  <si>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</si>
  <si>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</si>
  <si>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</si>
  <si>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</si>
  <si>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</si>
  <si>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</si>
  <si>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</si>
  <si>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</si>
  <si>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</si>
  <si>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</si>
  <si>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</si>
  <si>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</si>
  <si>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</si>
  <si>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</si>
  <si>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</si>
  <si>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</si>
  <si>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</si>
  <si>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</si>
  <si>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</si>
  <si>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</si>
  <si>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</si>
  <si>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</si>
  <si>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</si>
  <si>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</si>
  <si>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</si>
  <si>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</si>
  <si>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</si>
  <si>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</si>
  <si>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</si>
  <si>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</si>
  <si>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</si>
  <si>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</si>
  <si>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</si>
  <si>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</si>
  <si>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</si>
  <si>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</si>
  <si>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</si>
  <si>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</si>
  <si>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</si>
  <si>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</si>
  <si>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</si>
  <si>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</si>
  <si>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</si>
  <si>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</si>
  <si>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</si>
  <si>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</si>
  <si>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</si>
  <si>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</si>
  <si>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</si>
  <si>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</si>
  <si>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</si>
  <si>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</si>
  <si>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</si>
  <si>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</si>
  <si>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</si>
  <si>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</si>
  <si>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</si>
  <si>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</si>
  <si>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</si>
  <si>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</si>
  <si>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</si>
  <si>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</si>
  <si>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</si>
  <si>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</si>
  <si>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</si>
  <si>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</si>
  <si>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</si>
  <si>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</si>
  <si>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</si>
  <si>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</si>
  <si>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</si>
  <si>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</si>
  <si>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</si>
  <si>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</si>
  <si>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</si>
  <si>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</si>
  <si>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</si>
  <si>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</si>
  <si>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</si>
  <si>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</si>
  <si>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</si>
  <si>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</si>
  <si>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</si>
  <si>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</si>
  <si>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</si>
  <si>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</si>
  <si>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</si>
  <si>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</si>
  <si>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</si>
  <si>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</si>
  <si>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</si>
  <si>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</si>
  <si>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</si>
  <si>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</si>
  <si>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</si>
  <si>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</si>
  <si>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</si>
  <si>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</si>
  <si>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</si>
  <si>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</si>
  <si>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</si>
  <si>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</si>
  <si>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</si>
  <si>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</si>
  <si>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</si>
  <si>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</si>
  <si>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</si>
  <si>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</si>
  <si>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</si>
  <si>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</si>
  <si>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</si>
  <si>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</si>
  <si>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</si>
  <si>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</si>
  <si>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</si>
  <si>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</si>
  <si>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</si>
  <si>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</si>
  <si>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</si>
  <si>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</si>
  <si>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</si>
  <si>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</si>
  <si>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</si>
  <si>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</si>
  <si>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</si>
  <si>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</si>
  <si>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</si>
  <si>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</si>
  <si>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</si>
  <si>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</si>
  <si>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</si>
  <si>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</si>
  <si>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</si>
  <si>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</si>
  <si>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</si>
  <si>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</si>
  <si>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</si>
  <si>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</si>
  <si>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</si>
  <si>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</si>
  <si>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</si>
  <si>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</si>
  <si>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</si>
  <si>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</si>
  <si>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</si>
  <si>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</si>
  <si>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</si>
  <si>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</si>
  <si>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</si>
  <si>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</si>
  <si>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</si>
  <si>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</si>
  <si>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</si>
  <si>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</si>
  <si>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</si>
  <si>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</si>
  <si>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</si>
  <si>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</si>
  <si>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</si>
  <si>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</si>
  <si>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</si>
  <si>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</si>
  <si>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</si>
  <si>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</si>
  <si>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</si>
  <si>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</si>
  <si>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</si>
  <si>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</si>
  <si>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</si>
  <si>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</si>
  <si>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</si>
  <si>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</si>
  <si>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</si>
  <si>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</si>
  <si>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</si>
  <si>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</si>
  <si>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</si>
  <si>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</si>
  <si>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</si>
  <si>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</si>
  <si>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</si>
  <si>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</si>
  <si>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</si>
  <si>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</si>
  <si>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</si>
  <si>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</si>
  <si>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</si>
  <si>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</si>
  <si>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</si>
  <si>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</si>
  <si>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</si>
  <si>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</si>
  <si>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</si>
  <si>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</si>
  <si>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</si>
  <si>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</si>
  <si>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</si>
  <si>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</si>
  <si>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</si>
  <si>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</si>
  <si>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</si>
  <si>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</si>
  <si>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</si>
  <si>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</si>
  <si>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</si>
  <si>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</si>
  <si>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</si>
  <si>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</si>
  <si>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</si>
  <si>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</si>
  <si>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</si>
  <si>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</si>
  <si>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</si>
  <si>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</si>
  <si>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</si>
  <si>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</si>
  <si>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</si>
  <si>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</si>
  <si>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</si>
  <si>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</si>
  <si>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</si>
  <si>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</si>
  <si>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</si>
  <si>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</si>
  <si>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</si>
  <si>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</si>
  <si>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</si>
  <si>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</si>
  <si>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</si>
  <si>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</si>
  <si>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</si>
  <si>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</si>
  <si>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</si>
  <si>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</si>
  <si>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</si>
  <si>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</si>
  <si>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</si>
  <si>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</si>
  <si>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</si>
  <si>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</si>
  <si>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</si>
  <si>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</si>
  <si>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</si>
  <si>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</si>
  <si>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</si>
  <si>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</si>
  <si>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</si>
  <si>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</si>
  <si>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</si>
  <si>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</si>
  <si>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</si>
  <si>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</si>
  <si>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</si>
  <si>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</si>
  <si>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</si>
  <si>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</si>
  <si>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</si>
  <si>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</si>
  <si>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</si>
  <si>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</si>
  <si>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</si>
  <si>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</si>
  <si>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</si>
  <si>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</si>
  <si>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</si>
  <si>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</si>
  <si>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</si>
  <si>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</si>
  <si>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</si>
  <si>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</si>
  <si>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</si>
  <si>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</si>
  <si>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</si>
  <si>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</si>
  <si>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</si>
  <si>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</si>
  <si>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</si>
  <si>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</si>
  <si>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</si>
  <si>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</si>
  <si>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</si>
  <si>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</si>
  <si>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</si>
  <si>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</si>
  <si>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</si>
  <si>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</si>
  <si>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</si>
  <si>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</si>
  <si>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</si>
  <si>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</si>
  <si>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</si>
  <si>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</si>
  <si>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</si>
  <si>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</si>
  <si>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</si>
  <si>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</si>
  <si>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</si>
  <si>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</si>
  <si>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</si>
  <si>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</si>
  <si>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</si>
  <si>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</si>
  <si>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</si>
  <si>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</si>
  <si>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</si>
  <si>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</si>
  <si>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</si>
  <si>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</si>
  <si>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</si>
  <si>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</si>
  <si>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</si>
  <si>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</si>
  <si>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</si>
  <si>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</si>
  <si>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</si>
  <si>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</si>
  <si>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</si>
  <si>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</si>
  <si>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</si>
  <si>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</si>
  <si>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</si>
  <si>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</si>
  <si>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</si>
  <si>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</si>
  <si>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</si>
  <si>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</si>
  <si>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</si>
  <si>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</si>
  <si>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</si>
  <si>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</si>
  <si>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</si>
  <si>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</si>
  <si>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</si>
  <si>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</si>
  <si>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</si>
  <si>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</si>
  <si>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</si>
  <si>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</si>
  <si>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</si>
  <si>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</si>
  <si>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</si>
  <si>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</si>
  <si>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</si>
  <si>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</si>
  <si>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</si>
  <si>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</si>
  <si>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</si>
  <si>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</si>
  <si>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</si>
  <si>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</si>
  <si>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</si>
  <si>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</si>
  <si>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</si>
  <si>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</si>
  <si>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</si>
  <si>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</si>
  <si>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</si>
  <si>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</si>
  <si>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</si>
  <si>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</si>
  <si>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</si>
  <si>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</si>
  <si>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</si>
  <si>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</si>
  <si>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</si>
  <si>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</si>
  <si>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</si>
  <si>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</si>
  <si>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</si>
  <si>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</si>
  <si>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</si>
  <si>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</si>
  <si>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</si>
  <si>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</si>
  <si>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</si>
  <si>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</si>
  <si>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</si>
  <si>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</si>
  <si>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</si>
  <si>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</si>
  <si>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</si>
  <si>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</si>
  <si>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</si>
  <si>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</si>
  <si>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</si>
  <si>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</si>
  <si>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</si>
  <si>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</si>
  <si>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</si>
  <si>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</si>
  <si>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</si>
  <si>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</si>
  <si>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</si>
  <si>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</si>
  <si>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</si>
  <si>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</si>
  <si>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</si>
  <si>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</si>
  <si>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</si>
  <si>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</si>
  <si>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</si>
  <si>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</si>
  <si>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</si>
  <si>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</si>
  <si>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</si>
  <si>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</si>
  <si>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</si>
  <si>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</si>
  <si>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</si>
  <si>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</si>
  <si>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</si>
  <si>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</si>
  <si>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</si>
  <si>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</si>
  <si>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</si>
  <si>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</si>
  <si>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</si>
  <si>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</si>
  <si>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</si>
  <si>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</si>
  <si>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</si>
  <si>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</si>
  <si>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</si>
  <si>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</si>
  <si>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</si>
  <si>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</si>
  <si>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</si>
  <si>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</si>
  <si>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</si>
  <si>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</si>
  <si>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</si>
  <si>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</si>
  <si>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</si>
  <si>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</si>
  <si>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</si>
  <si>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</si>
  <si>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</si>
  <si>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</si>
  <si>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</si>
  <si>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</si>
  <si>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</si>
  <si>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</si>
  <si>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</si>
  <si>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</si>
  <si>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</si>
  <si>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</si>
  <si>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</si>
  <si>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</si>
  <si>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</si>
  <si>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</si>
  <si>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</si>
  <si>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</si>
  <si>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</si>
  <si>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</si>
  <si>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</si>
  <si>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</si>
  <si>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</si>
  <si>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</si>
  <si>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</si>
  <si>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</si>
  <si>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</si>
  <si>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</si>
  <si>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</si>
  <si>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</si>
  <si>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</si>
  <si>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</si>
  <si>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</si>
  <si>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</si>
  <si>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</si>
  <si>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</si>
  <si>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</si>
  <si>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</si>
  <si>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</si>
  <si>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</si>
  <si>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</si>
  <si>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</si>
  <si>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</si>
  <si>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</si>
  <si>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</si>
  <si>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</si>
  <si>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</si>
  <si>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</si>
  <si>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</si>
  <si>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</si>
  <si>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</si>
  <si>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</si>
  <si>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</si>
  <si>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</si>
  <si>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</si>
  <si>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</si>
  <si>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</si>
  <si>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</si>
  <si>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</si>
  <si>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</si>
  <si>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</si>
  <si>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</si>
  <si>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</si>
  <si>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</si>
  <si>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</si>
  <si>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</si>
  <si>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</si>
  <si>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</si>
  <si>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</si>
  <si>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</si>
  <si>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</si>
  <si>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</si>
  <si>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</si>
  <si>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</si>
  <si>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</si>
  <si>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</si>
  <si>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</si>
  <si>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</si>
  <si>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</si>
  <si>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</si>
  <si>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</si>
  <si>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</si>
  <si>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</si>
  <si>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</si>
  <si>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</si>
  <si>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</si>
  <si>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</si>
  <si>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</si>
  <si>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</si>
  <si>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</si>
  <si>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</si>
  <si>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</si>
  <si>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</si>
  <si>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</si>
  <si>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</si>
  <si>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</si>
  <si>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</si>
  <si>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</si>
  <si>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</si>
  <si>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</si>
  <si>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</si>
  <si>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</si>
  <si>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</si>
  <si>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</si>
  <si>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</si>
  <si>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</si>
  <si>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</si>
  <si>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</si>
  <si>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</si>
  <si>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</si>
  <si>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</si>
  <si>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</si>
  <si>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</si>
  <si>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</si>
  <si>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</si>
  <si>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</si>
  <si>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</si>
  <si>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</si>
  <si>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</si>
  <si>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</si>
  <si>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</si>
  <si>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</si>
  <si>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</si>
  <si>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</si>
  <si>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</si>
  <si>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</si>
  <si>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</si>
  <si>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</si>
  <si>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</si>
  <si>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</si>
  <si>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</si>
  <si>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</si>
  <si>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</si>
  <si>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</si>
  <si>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</si>
  <si>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</si>
  <si>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</si>
  <si>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</si>
  <si>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</si>
  <si>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</si>
  <si>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</si>
  <si>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</si>
  <si>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</si>
  <si>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</si>
  <si>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</si>
  <si>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</si>
  <si>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</si>
  <si>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</si>
  <si>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</si>
  <si>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</si>
  <si>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</si>
  <si>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</si>
  <si>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</si>
  <si>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</si>
  <si>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</si>
  <si>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</si>
  <si>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</si>
  <si>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</si>
  <si>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</si>
  <si>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</si>
  <si>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</si>
  <si>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</si>
  <si>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</si>
  <si>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</si>
  <si>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</si>
  <si>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</si>
  <si>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</si>
  <si>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</si>
  <si>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</si>
  <si>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</si>
  <si>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</si>
  <si>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</si>
  <si>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</si>
  <si>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</si>
  <si>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</si>
  <si>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</si>
  <si>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</si>
  <si>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</si>
  <si>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</si>
  <si>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</si>
  <si>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</si>
  <si>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</si>
  <si>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</si>
  <si>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</si>
  <si>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</si>
  <si>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</si>
  <si>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</si>
  <si>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</si>
  <si>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</si>
  <si>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</si>
  <si>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</si>
  <si>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</si>
  <si>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</si>
  <si>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</si>
  <si>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</si>
  <si>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</si>
  <si>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</si>
  <si>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</si>
  <si>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</si>
  <si>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</si>
  <si>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</si>
  <si>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</si>
  <si>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</si>
  <si>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</si>
  <si>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</si>
  <si>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</si>
  <si>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</si>
  <si>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</si>
  <si>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</si>
  <si>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</si>
  <si>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</si>
  <si>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</si>
  <si>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</si>
  <si>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</si>
  <si>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</si>
  <si>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</si>
  <si>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</si>
  <si>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</si>
  <si>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</si>
  <si>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</si>
  <si>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</si>
  <si>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</si>
  <si>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</si>
  <si>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</si>
  <si>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</si>
  <si>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</si>
  <si>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</si>
  <si>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</si>
  <si>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</si>
  <si>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</si>
  <si>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</si>
  <si>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</si>
  <si>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</si>
  <si>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</si>
  <si>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</si>
  <si>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</si>
  <si>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</si>
  <si>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</si>
  <si>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</si>
  <si>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</si>
  <si>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</si>
  <si>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</si>
  <si>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</si>
  <si>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</si>
  <si>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</si>
  <si>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</si>
  <si>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</si>
  <si>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</si>
  <si>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</si>
  <si>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</si>
  <si>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</si>
  <si>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</si>
  <si>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</si>
  <si>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</si>
  <si>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</si>
  <si>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</si>
  <si>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</si>
  <si>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</si>
  <si>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</si>
  <si>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</si>
  <si>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</si>
  <si>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</si>
  <si>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</si>
  <si>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</si>
  <si>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</si>
  <si>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</si>
  <si>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</si>
  <si>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</si>
  <si>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</si>
  <si>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</si>
  <si>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</si>
  <si>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</si>
  <si>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</si>
  <si>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</si>
  <si>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</si>
  <si>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</si>
  <si>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</si>
  <si>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</si>
  <si>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</si>
  <si>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</si>
  <si>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</si>
  <si>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</si>
  <si>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</si>
  <si>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</si>
  <si>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</si>
  <si>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</si>
  <si>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</si>
  <si>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</si>
  <si>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</si>
  <si>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</si>
  <si>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</si>
  <si>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</si>
  <si>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</si>
  <si>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</si>
  <si>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</si>
  <si>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</si>
  <si>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</si>
  <si>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</si>
  <si>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</si>
  <si>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</si>
  <si>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</si>
  <si>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</si>
  <si>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</si>
  <si>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</si>
  <si>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</si>
  <si>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</si>
  <si>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</si>
  <si>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</si>
  <si>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</si>
  <si>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</si>
  <si>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</si>
  <si>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</si>
  <si>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</si>
  <si>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</si>
  <si>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</si>
  <si>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</si>
  <si>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</si>
  <si>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</si>
  <si>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</si>
  <si>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</si>
  <si>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</si>
  <si>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</si>
  <si>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</si>
  <si>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</si>
  <si>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</si>
  <si>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</si>
  <si>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</si>
  <si>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</si>
  <si>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</si>
  <si>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</si>
  <si>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</si>
  <si>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</si>
  <si>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</si>
  <si>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</si>
  <si>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</si>
  <si>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</si>
  <si>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</si>
  <si>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</si>
  <si>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</si>
  <si>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</si>
  <si>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</si>
  <si>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</si>
  <si>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</si>
  <si>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</si>
  <si>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</si>
  <si>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</si>
  <si>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</si>
  <si>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</si>
  <si>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</si>
  <si>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</si>
  <si>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</si>
  <si>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</si>
  <si>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</si>
  <si>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</si>
  <si>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</si>
  <si>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</si>
  <si>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</si>
  <si>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</si>
  <si>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</si>
  <si>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</si>
  <si>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</si>
  <si>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</si>
  <si>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</si>
  <si>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</si>
  <si>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</si>
  <si>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</si>
  <si>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</si>
  <si>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</si>
  <si>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</si>
  <si>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</si>
  <si>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</si>
  <si>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</si>
  <si>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</si>
  <si>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</si>
  <si>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</si>
  <si>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</si>
  <si>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</si>
  <si>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</si>
  <si>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</si>
  <si>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</si>
  <si>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</si>
  <si>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</si>
  <si>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</si>
  <si>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</si>
  <si>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</si>
  <si>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</si>
  <si>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</si>
  <si>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</si>
  <si>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</si>
  <si>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</si>
  <si>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</si>
  <si>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</si>
  <si>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</si>
  <si>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</si>
  <si>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</si>
  <si>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</si>
  <si>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</si>
  <si>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</si>
  <si>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</si>
  <si>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</si>
  <si>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</si>
  <si>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</si>
  <si>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</si>
  <si>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</si>
  <si>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</si>
  <si>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</si>
  <si>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</si>
  <si>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</si>
  <si>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</si>
  <si>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</si>
  <si>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</si>
  <si>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</si>
  <si>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</si>
  <si>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</si>
  <si>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</si>
  <si>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</si>
  <si>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</si>
  <si>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</si>
  <si>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</si>
  <si>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</si>
  <si>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</si>
  <si>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</si>
  <si>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</si>
  <si>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</si>
  <si>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</si>
  <si>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</si>
  <si>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</si>
  <si>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</si>
  <si>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</si>
  <si>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</si>
  <si>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</si>
  <si>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</si>
  <si>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</si>
  <si>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</si>
  <si>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</si>
  <si>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</si>
  <si>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</si>
  <si>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</si>
  <si>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</si>
  <si>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</si>
  <si>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</si>
  <si>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</si>
  <si>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</si>
  <si>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</si>
  <si>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</si>
  <si>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</si>
  <si>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</si>
  <si>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</si>
  <si>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</si>
  <si>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</si>
  <si>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</si>
  <si>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</si>
  <si>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</si>
  <si>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</si>
  <si>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</si>
  <si>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</si>
  <si>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</si>
  <si>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</si>
  <si>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</si>
  <si>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</si>
  <si>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</si>
  <si>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</si>
  <si>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</si>
  <si>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</si>
  <si>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</si>
  <si>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</si>
  <si>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</si>
  <si>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</si>
  <si>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</si>
  <si>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</si>
  <si>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</si>
  <si>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</si>
  <si>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</si>
  <si>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</si>
  <si>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</si>
  <si>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</si>
  <si>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</si>
  <si>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</si>
  <si>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</si>
  <si>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</si>
  <si>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</si>
  <si>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</si>
  <si>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</si>
  <si>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</si>
  <si>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</si>
  <si>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</si>
  <si>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</si>
  <si>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</si>
  <si>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</si>
  <si>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</si>
  <si>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</si>
  <si>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</si>
  <si>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</si>
  <si>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</si>
  <si>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</si>
  <si>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</si>
  <si>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</si>
  <si>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</si>
  <si>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</si>
  <si>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</si>
  <si>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</si>
  <si>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</si>
  <si>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</si>
  <si>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</si>
  <si>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</si>
  <si>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</si>
  <si>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</si>
  <si>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</si>
  <si>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</si>
  <si>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</si>
  <si>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</si>
  <si>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</si>
  <si>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</si>
  <si>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</si>
  <si>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</si>
  <si>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</si>
  <si>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</si>
  <si>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</si>
  <si>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</si>
  <si>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</si>
  <si>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</si>
  <si>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</si>
  <si>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</si>
  <si>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</si>
  <si>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</si>
  <si>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</si>
  <si>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</si>
  <si>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</si>
  <si>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</si>
  <si>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</si>
  <si>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</si>
  <si>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</si>
  <si>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</si>
  <si>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</si>
  <si>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</si>
  <si>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</si>
  <si>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</si>
  <si>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</si>
  <si>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</si>
  <si>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</si>
  <si>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</si>
  <si>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</si>
  <si>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</si>
  <si>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</si>
  <si>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</si>
  <si>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</si>
  <si>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</si>
  <si>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</si>
  <si>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</si>
  <si>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</si>
  <si>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</si>
  <si>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</si>
  <si>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</si>
  <si>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</si>
  <si>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</si>
  <si>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</si>
  <si>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</si>
  <si>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</si>
  <si>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</si>
  <si>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</si>
  <si>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</si>
  <si>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</si>
  <si>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</si>
  <si>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</si>
  <si>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</si>
  <si>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</si>
  <si>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</si>
  <si>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</si>
  <si>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</si>
  <si>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</si>
  <si>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</si>
  <si>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</si>
  <si>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</si>
  <si>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</si>
  <si>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</si>
  <si>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</si>
  <si>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</si>
  <si>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</si>
  <si>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</si>
  <si>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</si>
  <si>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</si>
  <si>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</si>
  <si>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</si>
  <si>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</si>
  <si>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</si>
  <si>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</si>
  <si>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</si>
  <si>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</si>
  <si>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</si>
  <si>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</si>
  <si>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</si>
  <si>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</si>
  <si>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</si>
  <si>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</si>
  <si>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</si>
  <si>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</si>
  <si>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</si>
  <si>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</si>
  <si>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</si>
  <si>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</si>
  <si>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</si>
  <si>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</si>
  <si>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</si>
  <si>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</si>
  <si>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</si>
  <si>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</si>
  <si>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</si>
  <si>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</si>
  <si>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</si>
  <si>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</si>
  <si>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</si>
  <si>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</si>
  <si>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</si>
  <si>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</si>
  <si>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</si>
  <si>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</si>
  <si>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</si>
  <si>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</si>
  <si>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</si>
  <si>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</si>
  <si>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</si>
  <si>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</si>
  <si>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</si>
  <si>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</si>
  <si>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</si>
  <si>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</si>
  <si>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</si>
  <si>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</si>
  <si>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</si>
  <si>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</si>
  <si>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</si>
  <si>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</si>
  <si>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</si>
  <si>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</si>
  <si>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</si>
  <si>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</si>
  <si>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</si>
  <si>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</si>
  <si>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</si>
  <si>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</si>
  <si>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</si>
  <si>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</si>
  <si>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</si>
  <si>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</si>
  <si>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</si>
  <si>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</si>
  <si>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</si>
  <si>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</si>
  <si>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</si>
  <si>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</si>
  <si>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</si>
  <si>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</si>
  <si>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</si>
  <si>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</si>
  <si>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</si>
  <si>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</si>
  <si>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</si>
  <si>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</si>
  <si>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</si>
  <si>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</si>
  <si>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</si>
  <si>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</si>
  <si>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</si>
  <si>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</si>
  <si>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</si>
  <si>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</si>
  <si>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</si>
  <si>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</si>
  <si>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</si>
  <si>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</si>
  <si>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</si>
  <si>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</si>
  <si>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</si>
  <si>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</si>
  <si>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</si>
  <si>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</si>
  <si>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</si>
  <si>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</si>
  <si>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</si>
  <si>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</si>
  <si>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</si>
  <si>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</si>
  <si>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</si>
  <si>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</si>
  <si>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</si>
  <si>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</si>
  <si>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</si>
  <si>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</si>
  <si>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</si>
  <si>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</si>
  <si>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</si>
  <si>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</si>
  <si>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</si>
  <si>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</si>
  <si>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</si>
  <si>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</si>
  <si>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</si>
  <si>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</si>
  <si>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</si>
  <si>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</si>
  <si>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</si>
  <si>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</si>
  <si>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</si>
  <si>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</si>
  <si>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</si>
  <si>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</si>
  <si>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</si>
  <si>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</si>
  <si>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</si>
  <si>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</si>
  <si>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</si>
  <si>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</si>
  <si>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</si>
  <si>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</si>
  <si>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</si>
  <si>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</si>
  <si>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</si>
  <si>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</si>
  <si>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</si>
  <si>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</si>
  <si>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</si>
  <si>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</si>
  <si>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</si>
  <si>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</si>
  <si>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</si>
  <si>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</si>
  <si>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</si>
  <si>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</si>
  <si>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</si>
  <si>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</si>
  <si>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</si>
  <si>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</si>
  <si>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</si>
  <si>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</si>
  <si>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</si>
  <si>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</si>
  <si>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</si>
  <si>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</si>
  <si>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</si>
  <si>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</si>
  <si>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</si>
  <si>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</si>
  <si>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</si>
  <si>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</si>
  <si>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</si>
  <si>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</si>
  <si>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</si>
  <si>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</si>
  <si>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</si>
  <si>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</si>
  <si>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</si>
  <si>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</si>
  <si>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</si>
  <si>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</si>
  <si>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</si>
  <si>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</si>
  <si>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</si>
  <si>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</si>
  <si>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</si>
  <si>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</si>
  <si>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</si>
  <si>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</si>
  <si>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</si>
  <si>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</si>
  <si>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</si>
  <si>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</si>
  <si>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</si>
  <si>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</si>
  <si>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</si>
  <si>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</si>
  <si>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</si>
  <si>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</si>
  <si>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</si>
  <si>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</si>
  <si>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</si>
  <si>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</si>
  <si>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</si>
  <si>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</si>
  <si>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</si>
  <si>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</si>
  <si>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</si>
  <si>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</si>
  <si>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</si>
  <si>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</si>
  <si>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</si>
  <si>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</si>
  <si>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</si>
  <si>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</si>
  <si>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</si>
  <si>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</si>
  <si>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</si>
  <si>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</si>
  <si>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</si>
  <si>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</si>
  <si>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</si>
  <si>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</si>
  <si>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</si>
  <si>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</si>
  <si>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</si>
  <si>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</si>
  <si>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</si>
  <si>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</si>
  <si>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</si>
  <si>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</si>
  <si>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</si>
  <si>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</si>
  <si>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</si>
  <si>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</si>
  <si>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</si>
  <si>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</si>
  <si>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</si>
  <si>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</si>
  <si>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</si>
  <si>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</si>
  <si>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</si>
  <si>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</si>
  <si>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</si>
  <si>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</si>
  <si>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</si>
  <si>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</si>
  <si>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</si>
  <si>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</si>
  <si>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</si>
  <si>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</si>
  <si>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</si>
  <si>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</si>
  <si>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</si>
  <si>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</si>
  <si>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</si>
  <si>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</si>
  <si>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</si>
  <si>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</si>
  <si>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</si>
  <si>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</si>
  <si>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</si>
  <si>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</si>
  <si>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</si>
  <si>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</si>
  <si>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</si>
  <si>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</si>
  <si>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</si>
  <si>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</si>
  <si>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</si>
  <si>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</si>
  <si>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</si>
  <si>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</si>
  <si>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</si>
  <si>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</si>
  <si>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</si>
  <si>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</si>
  <si>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</si>
  <si>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</si>
  <si>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</si>
  <si>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</si>
  <si>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</si>
  <si>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</si>
  <si>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</si>
  <si>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</si>
  <si>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</si>
  <si>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</si>
  <si>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</si>
  <si>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</si>
  <si>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</si>
  <si>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</si>
  <si>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</si>
  <si>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</si>
  <si>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</si>
  <si>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</si>
  <si>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</si>
  <si>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</si>
  <si>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</si>
  <si>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</si>
  <si>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</si>
  <si>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</si>
  <si>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</si>
  <si>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</si>
  <si>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</si>
  <si>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</si>
  <si>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</si>
  <si>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</si>
  <si>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</si>
  <si>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</si>
  <si>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</si>
  <si>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</si>
  <si>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</si>
  <si>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</si>
  <si>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</si>
  <si>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</si>
  <si>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</si>
  <si>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</si>
  <si>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</si>
  <si>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</si>
  <si>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</si>
  <si>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</si>
  <si>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</si>
  <si>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</si>
  <si>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</si>
  <si>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</si>
  <si>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</si>
  <si>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</si>
  <si>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</si>
  <si>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</si>
  <si>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</si>
  <si>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</si>
  <si>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</si>
  <si>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</si>
  <si>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</si>
  <si>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</si>
  <si>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</si>
  <si>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</si>
  <si>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</si>
  <si>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</si>
  <si>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</si>
  <si>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</si>
  <si>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</si>
  <si>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</si>
  <si>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</si>
  <si>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</si>
  <si>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</si>
  <si>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</si>
  <si>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</si>
  <si>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</si>
  <si>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</si>
  <si>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</si>
  <si>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</si>
  <si>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</si>
  <si>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</si>
  <si>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</si>
  <si>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</si>
  <si>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</si>
  <si>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</si>
  <si>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</si>
  <si>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</si>
  <si>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</si>
  <si>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</si>
  <si>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</si>
  <si>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</si>
  <si>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</si>
  <si>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</si>
  <si>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</si>
  <si>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</si>
  <si>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</si>
  <si>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</si>
  <si>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</si>
  <si>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</si>
  <si>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</si>
  <si>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</si>
  <si>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</si>
  <si>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</si>
  <si>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</si>
  <si>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</si>
  <si>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</si>
  <si>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</si>
  <si>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</si>
  <si>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</si>
  <si>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</si>
  <si>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</si>
  <si>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</si>
  <si>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</si>
  <si>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</si>
  <si>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</si>
  <si>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</si>
  <si>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</si>
  <si>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</si>
  <si>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</si>
  <si>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</si>
  <si>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</si>
  <si>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</si>
  <si>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</si>
  <si>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</si>
  <si>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</si>
  <si>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</si>
  <si>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</si>
  <si>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</si>
  <si>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</si>
  <si>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</si>
  <si>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</si>
  <si>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</si>
  <si>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</si>
  <si>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</si>
  <si>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</si>
  <si>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</si>
  <si>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</si>
  <si>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</si>
  <si>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</si>
  <si>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</si>
  <si>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</si>
  <si>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</si>
  <si>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</si>
  <si>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</si>
  <si>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</si>
  <si>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</si>
  <si>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</si>
  <si>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</si>
  <si>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</si>
  <si>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</si>
  <si>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</si>
  <si>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</si>
  <si>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</si>
  <si>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</si>
  <si>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</si>
  <si>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</si>
  <si>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</si>
  <si>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</si>
  <si>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</si>
  <si>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</si>
  <si>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</si>
  <si>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</si>
  <si>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</si>
  <si>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</si>
  <si>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</si>
  <si>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</si>
  <si>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</si>
  <si>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</si>
  <si>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</si>
  <si>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</si>
  <si>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</si>
  <si>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</si>
  <si>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</si>
  <si>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</si>
  <si>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</si>
  <si>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</si>
  <si>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</si>
  <si>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</si>
  <si>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</si>
  <si>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</si>
  <si>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</si>
  <si>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</si>
  <si>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</si>
  <si>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</si>
  <si>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</si>
  <si>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</si>
  <si>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</si>
  <si>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</si>
  <si>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</si>
  <si>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</si>
  <si>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</si>
  <si>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</si>
  <si>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</si>
  <si>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</si>
  <si>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</si>
  <si>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</si>
  <si>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</si>
  <si>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</si>
  <si>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</si>
  <si>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</si>
  <si>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</si>
  <si>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</si>
  <si>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</si>
  <si>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</si>
  <si>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</si>
  <si>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</si>
  <si>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</si>
  <si>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</si>
  <si>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</si>
  <si>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</si>
  <si>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</si>
  <si>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</si>
  <si>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</si>
  <si>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</si>
  <si>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</si>
  <si>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</si>
  <si>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</si>
  <si>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</si>
  <si>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</si>
  <si>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</si>
  <si>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</si>
  <si>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</si>
  <si>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</si>
  <si>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</si>
  <si>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</si>
  <si>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</si>
  <si>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</si>
  <si>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</si>
  <si>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</si>
  <si>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</si>
  <si>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</si>
  <si>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</si>
  <si>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</si>
  <si>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</si>
  <si>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</si>
  <si>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</si>
  <si>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</si>
  <si>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</si>
  <si>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</si>
  <si>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</si>
  <si>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</si>
  <si>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</si>
  <si>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</si>
  <si>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</si>
  <si>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</si>
  <si>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</si>
  <si>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</si>
  <si>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</si>
  <si>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</si>
  <si>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</si>
  <si>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</si>
  <si>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</si>
  <si>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</si>
  <si>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</si>
  <si>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</si>
  <si>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</si>
  <si>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</si>
  <si>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</si>
  <si>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</si>
  <si>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</si>
  <si>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</si>
  <si>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</si>
  <si>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</si>
  <si>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</si>
  <si>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</si>
  <si>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</si>
  <si>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</si>
  <si>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</si>
  <si>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</si>
  <si>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</si>
  <si>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</si>
  <si>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</si>
  <si>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</si>
  <si>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</si>
  <si>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</si>
  <si>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</si>
  <si>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</si>
  <si>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</si>
  <si>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</si>
  <si>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</si>
  <si>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</si>
  <si>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</si>
  <si>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</si>
  <si>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</si>
  <si>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</si>
  <si>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</si>
  <si>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</si>
  <si>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</si>
  <si>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</si>
  <si>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</si>
  <si>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</si>
  <si>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</si>
  <si>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</si>
  <si>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</si>
  <si>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</si>
  <si>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</si>
  <si>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</si>
  <si>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</si>
  <si>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</si>
  <si>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</si>
  <si>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</si>
  <si>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</si>
  <si>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</si>
  <si>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</si>
  <si>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</si>
  <si>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</si>
  <si>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</si>
  <si>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</si>
  <si>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</si>
  <si>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</si>
  <si>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</si>
  <si>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</si>
  <si>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</si>
  <si>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</si>
  <si>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</si>
  <si>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</si>
  <si>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</si>
  <si>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</si>
  <si>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</si>
  <si>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</si>
  <si>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</si>
  <si>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</si>
  <si>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</si>
  <si>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</si>
  <si>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</si>
  <si>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</si>
  <si>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</si>
  <si>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</si>
  <si>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</si>
  <si>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</si>
  <si>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</si>
  <si>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</si>
  <si>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</si>
  <si>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</si>
  <si>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</si>
  <si>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</si>
  <si>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</si>
  <si>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</si>
  <si>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</si>
  <si>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</si>
  <si>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</si>
  <si>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</si>
  <si>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</si>
  <si>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</si>
  <si>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</si>
  <si>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</si>
  <si>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</si>
  <si>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</si>
  <si>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</si>
  <si>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</si>
  <si>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</si>
  <si>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</si>
  <si>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</si>
  <si>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</si>
  <si>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</si>
  <si>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</si>
  <si>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</si>
  <si>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</si>
  <si>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</si>
  <si>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</si>
  <si>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</si>
  <si>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</si>
  <si>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</si>
  <si>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</si>
  <si>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</si>
  <si>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</si>
  <si>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</si>
  <si>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</si>
  <si>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</si>
  <si>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</si>
  <si>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</si>
  <si>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</si>
  <si>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</si>
  <si>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</si>
  <si>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</si>
  <si>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</si>
  <si>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</si>
  <si>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</si>
  <si>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</si>
  <si>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</si>
  <si>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</si>
  <si>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</si>
  <si>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</si>
  <si>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</si>
  <si>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</si>
  <si>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</si>
  <si>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</si>
  <si>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</si>
  <si>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</si>
  <si>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</si>
  <si>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</si>
  <si>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</si>
  <si>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</si>
  <si>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</si>
  <si>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</si>
  <si>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</si>
  <si>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</si>
  <si>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</si>
  <si>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</si>
  <si>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</si>
  <si>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</si>
  <si>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</si>
  <si>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</si>
  <si>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</si>
  <si>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</si>
  <si>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</si>
  <si>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</si>
  <si>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</si>
  <si>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</si>
  <si>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</si>
  <si>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</si>
  <si>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</si>
  <si>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</si>
  <si>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</si>
  <si>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</si>
  <si>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</si>
  <si>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</si>
  <si>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</si>
  <si>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</si>
  <si>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</si>
  <si>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</si>
  <si>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</si>
  <si>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</si>
  <si>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</si>
  <si>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</si>
  <si>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</si>
  <si>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</si>
  <si>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</si>
  <si>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</si>
  <si>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</si>
  <si>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</si>
  <si>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</si>
  <si>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</si>
  <si>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</si>
  <si>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</si>
  <si>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</si>
  <si>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</si>
  <si>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</si>
  <si>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</si>
  <si>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</si>
  <si>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</si>
  <si>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</si>
  <si>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</si>
  <si>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</si>
  <si>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</si>
  <si>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</si>
  <si>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</si>
  <si>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</si>
  <si>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</si>
  <si>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</si>
  <si>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</si>
  <si>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</si>
  <si>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</si>
  <si>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</si>
  <si>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</si>
  <si>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</si>
  <si>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</si>
  <si>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</si>
  <si>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</si>
  <si>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</si>
  <si>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</si>
  <si>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</si>
  <si>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</si>
  <si>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</si>
  <si>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</si>
  <si>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</si>
  <si>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</si>
  <si>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</si>
  <si>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</si>
  <si>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</si>
  <si>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</si>
  <si>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</si>
  <si>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</si>
  <si>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</si>
  <si>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</si>
  <si>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</si>
  <si>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</si>
  <si>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</si>
  <si>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</si>
  <si>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</si>
  <si>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</si>
  <si>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</si>
  <si>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</si>
  <si>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</si>
  <si>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</si>
  <si>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</si>
  <si>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</si>
  <si>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</si>
  <si>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</si>
  <si>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</si>
  <si>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</si>
  <si>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</si>
  <si>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</si>
  <si>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</si>
  <si>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</si>
  <si>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</si>
  <si>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</si>
  <si>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</si>
  <si>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</si>
  <si>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</si>
  <si>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</si>
  <si>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</si>
  <si>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</si>
  <si>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</si>
  <si>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</si>
  <si>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</si>
  <si>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</si>
  <si>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</si>
  <si>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</si>
  <si>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</si>
  <si>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</si>
  <si>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</si>
  <si>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</si>
  <si>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</si>
  <si>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</si>
  <si>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</si>
  <si>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</si>
  <si>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</si>
  <si>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</si>
  <si>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</si>
  <si>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</si>
  <si>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</si>
  <si>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</si>
  <si>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</si>
  <si>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</si>
  <si>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</si>
  <si>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</si>
  <si>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</si>
  <si>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</si>
  <si>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</si>
  <si>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</si>
  <si>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</si>
  <si>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</si>
  <si>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</si>
  <si>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</si>
  <si>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</si>
  <si>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</si>
  <si>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</si>
  <si>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</si>
  <si>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</si>
  <si>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</si>
  <si>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</si>
  <si>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</si>
  <si>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</si>
  <si>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</si>
  <si>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</si>
  <si>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</si>
  <si>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</si>
  <si>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</si>
  <si>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</si>
  <si>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</si>
  <si>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</si>
  <si>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</si>
  <si>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</si>
  <si>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</si>
  <si>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</si>
  <si>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</si>
  <si>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</si>
  <si>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</si>
  <si>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</si>
  <si>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</si>
  <si>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</si>
  <si>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</si>
  <si>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</si>
  <si>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</si>
  <si>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</si>
  <si>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</si>
  <si>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</si>
  <si>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</si>
  <si>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</si>
  <si>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</si>
  <si>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</si>
  <si>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</si>
  <si>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</si>
  <si>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</si>
  <si>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</si>
  <si>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</si>
  <si>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</si>
  <si>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</si>
  <si>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</si>
  <si>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</si>
  <si>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</si>
  <si>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</si>
  <si>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</si>
  <si>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</si>
  <si>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</si>
  <si>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</si>
  <si>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</si>
  <si>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</si>
  <si>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</si>
  <si>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</si>
  <si>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</si>
  <si>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</si>
  <si>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</si>
  <si>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</si>
  <si>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</si>
  <si>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</si>
  <si>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</si>
  <si>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</si>
  <si>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</si>
  <si>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</si>
  <si>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</si>
  <si>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</si>
  <si>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</si>
  <si>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</si>
  <si>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</si>
  <si>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</si>
  <si>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</si>
  <si>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</si>
  <si>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</si>
  <si>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</si>
  <si>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</si>
  <si>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</si>
  <si>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</si>
  <si>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</si>
  <si>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</si>
  <si>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</si>
  <si>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</si>
  <si>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</si>
  <si>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</si>
  <si>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</si>
  <si>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</si>
  <si>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</si>
  <si>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</si>
  <si>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</si>
  <si>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</si>
  <si>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</si>
  <si>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</si>
  <si>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</si>
  <si>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</si>
  <si>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</si>
  <si>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</si>
  <si>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</si>
  <si>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</si>
  <si>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</si>
  <si>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</si>
  <si>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</si>
  <si>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</si>
  <si>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</si>
  <si>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</si>
  <si>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</si>
  <si>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</si>
  <si>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</si>
  <si>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</si>
  <si>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</si>
  <si>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</si>
  <si>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</si>
  <si>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</si>
  <si>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</si>
  <si>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</si>
  <si>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</si>
  <si>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</si>
  <si>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</si>
  <si>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</si>
  <si>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</si>
  <si>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</si>
  <si>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</si>
  <si>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</si>
  <si>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</si>
  <si>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</si>
  <si>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</si>
  <si>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</si>
  <si>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</si>
  <si>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</si>
  <si>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</si>
  <si>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</si>
  <si>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</si>
  <si>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</si>
  <si>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</si>
  <si>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</si>
  <si>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</si>
  <si>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</si>
  <si>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</si>
  <si>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</si>
  <si>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</si>
  <si>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</si>
  <si>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</si>
  <si>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</si>
  <si>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</si>
  <si>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</si>
  <si>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</si>
  <si>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</si>
  <si>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</si>
  <si>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</si>
  <si>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</si>
  <si>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</si>
  <si>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</si>
  <si>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</si>
  <si>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</si>
  <si>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</si>
  <si>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</si>
  <si>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</si>
  <si>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</si>
  <si>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</si>
  <si>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</si>
  <si>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</si>
  <si>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</si>
  <si>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</si>
  <si>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</si>
  <si>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</si>
  <si>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</si>
  <si>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</si>
  <si>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</si>
  <si>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</si>
  <si>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</si>
  <si>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</si>
  <si>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</si>
  <si>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</si>
  <si>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</si>
  <si>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</si>
  <si>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</si>
  <si>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</si>
  <si>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</si>
  <si>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</si>
  <si>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</si>
  <si>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</si>
  <si>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</si>
  <si>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</si>
  <si>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</si>
  <si>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</si>
  <si>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</si>
  <si>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</si>
  <si>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</si>
  <si>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</si>
  <si>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</si>
  <si>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</si>
  <si>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</si>
  <si>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</si>
  <si>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</si>
  <si>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</si>
  <si>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</si>
  <si>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</si>
  <si>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</si>
  <si>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</si>
  <si>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</si>
  <si>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</si>
  <si>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</si>
  <si>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</si>
  <si>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</si>
  <si>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</si>
  <si>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</si>
  <si>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</si>
  <si>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</si>
  <si>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</si>
  <si>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</si>
  <si>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</si>
  <si>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</si>
  <si>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</si>
  <si>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</si>
  <si>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</si>
  <si>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</si>
  <si>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</si>
  <si>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</si>
  <si>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</si>
  <si>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</si>
  <si>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</si>
  <si>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</si>
  <si>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</si>
  <si>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</si>
  <si>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</si>
  <si>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</si>
  <si>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</si>
  <si>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</si>
  <si>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</si>
  <si>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</si>
  <si>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</si>
  <si>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</si>
  <si>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</si>
  <si>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</si>
  <si>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</si>
  <si>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</si>
  <si>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</si>
  <si>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</si>
  <si>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</si>
  <si>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</si>
  <si>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</si>
  <si>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</si>
  <si>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</si>
  <si>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</si>
  <si>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</si>
  <si>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</si>
  <si>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</si>
  <si>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</si>
  <si>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</si>
  <si>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</si>
  <si>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</si>
  <si>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</si>
  <si>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</si>
  <si>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</si>
  <si>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</si>
  <si>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</si>
  <si>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</si>
  <si>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</si>
  <si>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</si>
  <si>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</si>
  <si>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</si>
  <si>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</si>
  <si>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</si>
  <si>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</si>
  <si>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</si>
  <si>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</si>
  <si>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</si>
  <si>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</si>
  <si>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</si>
  <si>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</si>
  <si>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</si>
  <si>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</si>
  <si>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</si>
  <si>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</si>
  <si>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</si>
  <si>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</si>
  <si>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</si>
  <si>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</si>
  <si>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</si>
  <si>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</si>
  <si>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</si>
  <si>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</si>
  <si>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</si>
  <si>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</si>
  <si>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</si>
  <si>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</si>
  <si>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</si>
  <si>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</si>
  <si>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</si>
  <si>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</si>
  <si>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</si>
  <si>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</si>
  <si>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</si>
  <si>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</si>
  <si>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</si>
  <si>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</si>
  <si>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</si>
  <si>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</si>
  <si>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</si>
  <si>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</si>
  <si>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</si>
  <si>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</si>
  <si>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</si>
  <si>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</si>
  <si>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</si>
  <si>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</si>
  <si>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</si>
  <si>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</si>
  <si>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</si>
  <si>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</si>
  <si>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</si>
  <si>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</si>
  <si>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</si>
  <si>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</si>
  <si>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</si>
  <si>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</si>
  <si>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</si>
  <si>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</si>
  <si>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</si>
  <si>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</si>
  <si>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</si>
  <si>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</si>
  <si>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</si>
  <si>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</si>
  <si>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</si>
  <si>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</si>
  <si>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</si>
  <si>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</si>
  <si>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</si>
  <si>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</si>
  <si>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</si>
  <si>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</si>
  <si>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</si>
  <si>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</si>
  <si>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</si>
  <si>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</si>
  <si>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</si>
  <si>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</si>
  <si>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</si>
  <si>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</si>
  <si>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</si>
  <si>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</si>
  <si>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</si>
  <si>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</si>
  <si>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</si>
  <si>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</si>
  <si>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</si>
  <si>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</si>
  <si>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</si>
  <si>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</si>
  <si>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</si>
  <si>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</si>
  <si>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</si>
  <si>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</si>
  <si>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</si>
  <si>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</si>
  <si>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</si>
  <si>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</si>
  <si>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</si>
  <si>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</si>
  <si>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</si>
  <si>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</si>
  <si>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</si>
  <si>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</si>
  <si>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</si>
  <si>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</si>
  <si>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</si>
  <si>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</si>
  <si>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</si>
  <si>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</si>
  <si>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</si>
  <si>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</si>
  <si>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</si>
  <si>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</si>
  <si>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</si>
  <si>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</si>
  <si>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</si>
  <si>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</si>
  <si>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</si>
  <si>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</si>
  <si>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</si>
  <si>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</si>
  <si>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</si>
  <si>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</si>
  <si>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</si>
  <si>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</si>
  <si>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</si>
  <si>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</si>
  <si>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</si>
  <si>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</si>
  <si>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</si>
  <si>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</si>
  <si>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</si>
  <si>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</si>
  <si>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</si>
  <si>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</si>
  <si>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</si>
  <si>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</si>
  <si>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</si>
  <si>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</si>
  <si>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</si>
  <si>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</si>
  <si>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</si>
  <si>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</si>
  <si>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</si>
  <si>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</si>
  <si>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</si>
  <si>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</si>
  <si>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</si>
  <si>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</si>
  <si>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</si>
  <si>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</si>
  <si>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</si>
  <si>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</si>
  <si>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</si>
  <si>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</si>
  <si>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</si>
  <si>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</si>
  <si>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</si>
  <si>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</si>
  <si>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</si>
  <si>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</si>
  <si>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</si>
  <si>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</si>
  <si>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</si>
  <si>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</si>
  <si>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</si>
  <si>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</si>
  <si>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</si>
  <si>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</si>
  <si>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</si>
  <si>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</si>
  <si>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</si>
  <si>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</si>
  <si>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</si>
  <si>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</si>
  <si>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</si>
  <si>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</si>
  <si>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</si>
  <si>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</si>
  <si>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</si>
  <si>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</si>
  <si>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</si>
  <si>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</si>
  <si>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</si>
  <si>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</si>
  <si>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</si>
  <si>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</si>
  <si>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</si>
  <si>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</si>
  <si>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</si>
  <si>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</si>
  <si>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</si>
  <si>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</si>
  <si>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</si>
  <si>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</si>
  <si>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</si>
  <si>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</si>
  <si>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</si>
  <si>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</si>
  <si>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</si>
  <si>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</si>
  <si>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</si>
  <si>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</si>
  <si>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</si>
  <si>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</si>
  <si>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</si>
  <si>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</si>
  <si>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</si>
  <si>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</si>
  <si>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</si>
  <si>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</si>
  <si>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</si>
  <si>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</si>
  <si>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</si>
  <si>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</si>
  <si>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</si>
  <si>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</si>
  <si>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</si>
  <si>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</si>
  <si>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</si>
  <si>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</si>
  <si>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</si>
  <si>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</si>
  <si>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</si>
  <si>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</si>
  <si>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</si>
  <si>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</si>
  <si>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</si>
  <si>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</si>
  <si>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</si>
  <si>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</si>
  <si>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</si>
  <si>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</si>
  <si>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</si>
  <si>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</si>
  <si>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</si>
  <si>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</si>
  <si>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</si>
  <si>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</si>
  <si>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</si>
  <si>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</si>
  <si>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</si>
  <si>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</si>
  <si>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</si>
  <si>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</si>
  <si>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</si>
  <si>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</si>
  <si>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</si>
  <si>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</si>
  <si>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</si>
  <si>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</si>
  <si>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</si>
  <si>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</si>
  <si>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</si>
  <si>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</si>
  <si>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</si>
  <si>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</si>
  <si>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</si>
  <si>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</si>
  <si>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</si>
  <si>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</si>
  <si>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</si>
  <si>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</si>
  <si>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</si>
  <si>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</si>
  <si>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</si>
  <si>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</si>
  <si>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</si>
  <si>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</si>
  <si>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</si>
  <si>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</si>
  <si>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</si>
  <si>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</si>
  <si>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</si>
  <si>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</si>
  <si>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</si>
  <si>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</si>
  <si>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</si>
  <si>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</si>
  <si>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</si>
  <si>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</si>
  <si>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</si>
  <si>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</si>
  <si>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</si>
  <si>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</si>
  <si>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</si>
  <si>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</si>
  <si>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</si>
  <si>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</si>
  <si>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</si>
  <si>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</si>
  <si>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</si>
  <si>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</si>
  <si>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</si>
  <si>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</si>
  <si>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</si>
  <si>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</si>
  <si>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</si>
  <si>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</si>
  <si>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</si>
  <si>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</si>
  <si>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</si>
  <si>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</si>
  <si>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</si>
  <si>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</si>
  <si>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</si>
  <si>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</si>
  <si>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</si>
  <si>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</si>
  <si>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</si>
  <si>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</si>
  <si>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</si>
  <si>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</si>
  <si>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</si>
  <si>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</si>
  <si>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</si>
  <si>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</si>
  <si>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</si>
  <si>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</si>
  <si>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</si>
  <si>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</si>
  <si>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</si>
  <si>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</si>
  <si>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</si>
  <si>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</si>
  <si>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</si>
  <si>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</si>
  <si>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</si>
  <si>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</si>
  <si>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</si>
  <si>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</si>
  <si>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</si>
  <si>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</si>
  <si>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</si>
  <si>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</si>
  <si>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</si>
  <si>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</si>
  <si>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</si>
  <si>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</si>
  <si>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</si>
  <si>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</si>
  <si>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</si>
  <si>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</si>
  <si>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</si>
  <si>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</si>
  <si>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</si>
  <si>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</si>
  <si>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</si>
  <si>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</si>
  <si>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</si>
  <si>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</si>
  <si>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</si>
  <si>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</si>
  <si>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</si>
  <si>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</si>
  <si>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</si>
  <si>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</si>
  <si>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</si>
  <si>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</si>
  <si>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</si>
  <si>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</si>
  <si>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</si>
  <si>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</si>
  <si>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</si>
  <si>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</si>
  <si>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</si>
  <si>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</si>
  <si>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</si>
  <si>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</si>
  <si>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</si>
  <si>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</si>
  <si>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</si>
  <si>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</si>
  <si>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</si>
  <si>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</si>
  <si>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</si>
  <si>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</si>
  <si>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</si>
  <si>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</si>
  <si>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МБОУ "Средняя общеобразовательная школа № 1 с.Герменчук"</t>
  </si>
  <si>
    <t>366305 Шалинский район с. Герменчук, ул.Терская, 33а.</t>
  </si>
  <si>
    <t>63422877</t>
  </si>
  <si>
    <t>2012003384</t>
  </si>
  <si>
    <t>201201001</t>
  </si>
  <si>
    <t>1092034002785</t>
  </si>
  <si>
    <t>Директор</t>
  </si>
  <si>
    <t>8-928-643-15-14</t>
  </si>
  <si>
    <t>germenchug1@mail,ru</t>
  </si>
  <si>
    <t>Дебишева Х.С.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</si>
</sst>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37" fillId="20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18" borderId="19" xfId="0" applyFont="1" applyFill="1" applyBorder="1" applyAlignment="1" applyProtection="1">
      <alignment vertical="center"/>
      <protection locked="0"/>
    </xf>
    <xf numFmtId="0" fontId="6" fillId="18" borderId="14" xfId="0" applyFont="1" applyFill="1" applyBorder="1" applyAlignment="1" applyProtection="1">
      <alignment vertical="center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6" fillId="18" borderId="34" xfId="0" applyFont="1" applyFill="1" applyBorder="1" applyAlignment="1" applyProtection="1">
      <alignment vertical="center"/>
      <protection locked="0"/>
    </xf>
    <xf numFmtId="0" fontId="6" fillId="18" borderId="35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wrapText="1"/>
    </xf>
    <xf numFmtId="0" fontId="8" fillId="0" borderId="19" xfId="0" applyFont="1" applyBorder="1" applyAlignment="1">
      <alignment horizontal="right" vertical="center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7" workbookViewId="0">
      <selection activeCell="Q38" sqref="Q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2" t="s">
        <v>10022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4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6" t="s">
        <v>10023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8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5" t="s">
        <v>8527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7"/>
    </row>
    <row r="16" spans="1:87" ht="15" customHeight="1" x14ac:dyDescent="0.2"/>
    <row r="17" spans="1:84" ht="15" hidden="1" customHeight="1" thickBot="1" x14ac:dyDescent="0.25">
      <c r="H17" s="126" t="s">
        <v>10895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8"/>
    </row>
    <row r="18" spans="1:84" ht="15" customHeight="1" thickBot="1" x14ac:dyDescent="0.25"/>
    <row r="19" spans="1:84" ht="30" customHeight="1" x14ac:dyDescent="0.2">
      <c r="K19" s="117" t="s">
        <v>10830</v>
      </c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9"/>
      <c r="CD19" s="2"/>
      <c r="CE19" s="2"/>
      <c r="CF19" s="2"/>
    </row>
    <row r="20" spans="1:84" s="6" customFormat="1" ht="15" customHeight="1" x14ac:dyDescent="0.2">
      <c r="I20" s="7"/>
      <c r="K20" s="120"/>
      <c r="L20" s="121"/>
      <c r="M20" s="121"/>
      <c r="N20" s="121" t="s">
        <v>10896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2">
        <v>2023</v>
      </c>
      <c r="AN20" s="122"/>
      <c r="AO20" s="122"/>
      <c r="AP20" s="82" t="s">
        <v>10897</v>
      </c>
      <c r="AQ20" s="123">
        <f>year+1</f>
        <v>2024</v>
      </c>
      <c r="AR20" s="123"/>
      <c r="AS20" s="123"/>
      <c r="AT20" s="124" t="s">
        <v>10898</v>
      </c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5"/>
      <c r="BV20" s="4"/>
    </row>
    <row r="21" spans="1:84" s="6" customFormat="1" ht="15" customHeight="1" thickBot="1" x14ac:dyDescent="0.25">
      <c r="I21" s="7"/>
      <c r="K21" s="144" t="s">
        <v>7012</v>
      </c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9">
        <f>year</f>
        <v>2023</v>
      </c>
      <c r="AW21" s="149"/>
      <c r="AX21" s="149"/>
      <c r="AY21" s="142" t="s">
        <v>7011</v>
      </c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3"/>
      <c r="BV21" s="4"/>
    </row>
    <row r="22" spans="1:84" ht="20.100000000000001" customHeight="1" thickBot="1" x14ac:dyDescent="0.25"/>
    <row r="23" spans="1:84" ht="15" thickBot="1" x14ac:dyDescent="0.25">
      <c r="A23" s="126" t="s">
        <v>10899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8"/>
      <c r="AY23" s="126" t="s">
        <v>10900</v>
      </c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8"/>
      <c r="BQ23" s="129" t="s">
        <v>10901</v>
      </c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1"/>
      <c r="CD23" s="8"/>
      <c r="CE23" s="8"/>
      <c r="CF23" s="9"/>
    </row>
    <row r="24" spans="1:84" ht="45" customHeight="1" x14ac:dyDescent="0.2">
      <c r="A24" s="113" t="s">
        <v>3980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4"/>
      <c r="AY24" s="156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8"/>
      <c r="BO24" s="159" t="s">
        <v>5378</v>
      </c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1"/>
    </row>
    <row r="25" spans="1:84" ht="15" x14ac:dyDescent="0.2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6"/>
      <c r="BM25" s="100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1"/>
    </row>
    <row r="26" spans="1:84" ht="35.1" customHeight="1" thickBot="1" x14ac:dyDescent="0.25">
      <c r="A26" s="153" t="s">
        <v>8528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5"/>
      <c r="AY26" s="146" t="s">
        <v>7008</v>
      </c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8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1"/>
    </row>
    <row r="27" spans="1:84" ht="15.75" thickBo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2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6" t="s">
        <v>7007</v>
      </c>
      <c r="BT27" s="127"/>
      <c r="BU27" s="127"/>
      <c r="BV27" s="127"/>
      <c r="BW27" s="127"/>
      <c r="BX27" s="127"/>
      <c r="BY27" s="127"/>
      <c r="BZ27" s="127"/>
      <c r="CA27" s="128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8" t="s">
        <v>10902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40" t="s">
        <v>11091</v>
      </c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1"/>
    </row>
    <row r="30" spans="1:84" ht="27" customHeight="1" thickBot="1" x14ac:dyDescent="0.25">
      <c r="A30" s="138" t="s">
        <v>10903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60"/>
      <c r="R30" s="160"/>
      <c r="S30" s="160"/>
      <c r="T30" s="160"/>
      <c r="U30" s="160"/>
      <c r="V30" s="160"/>
      <c r="W30" s="160"/>
      <c r="X30" s="161" t="s">
        <v>11092</v>
      </c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2"/>
    </row>
    <row r="31" spans="1:84" ht="13.5" thickBot="1" x14ac:dyDescent="0.25">
      <c r="A31" s="164" t="s">
        <v>10904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6"/>
      <c r="Q31" s="168" t="s">
        <v>10905</v>
      </c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70"/>
    </row>
    <row r="32" spans="1:84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4" t="s">
        <v>3981</v>
      </c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71" t="s">
        <v>10338</v>
      </c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72"/>
      <c r="AY32" s="165" t="s">
        <v>10339</v>
      </c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 t="s">
        <v>10340</v>
      </c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</row>
    <row r="33" spans="1:84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73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74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</row>
    <row r="34" spans="1:84" x14ac:dyDescent="0.2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73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74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</row>
    <row r="35" spans="1:84" x14ac:dyDescent="0.2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73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74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</row>
    <row r="36" spans="1:84" x14ac:dyDescent="0.2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75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</row>
    <row r="37" spans="1:84" ht="13.5" thickBot="1" x14ac:dyDescent="0.25">
      <c r="A37" s="163">
        <v>1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>
        <v>2</v>
      </c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>
        <v>3</v>
      </c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>
        <v>4</v>
      </c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>
        <v>5</v>
      </c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</row>
    <row r="38" spans="1:84" ht="13.5" thickBot="1" x14ac:dyDescent="0.25">
      <c r="A38" s="178">
        <v>609562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80"/>
      <c r="Q38" s="181" t="s">
        <v>11093</v>
      </c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3"/>
      <c r="AH38" s="181" t="s">
        <v>11094</v>
      </c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3"/>
      <c r="AY38" s="181" t="s">
        <v>11095</v>
      </c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3"/>
      <c r="BP38" s="181" t="s">
        <v>11096</v>
      </c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3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5" sqref="R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5" t="s">
        <v>10600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</row>
    <row r="16" spans="1:21" x14ac:dyDescent="0.2">
      <c r="A16" s="186" t="s">
        <v>7446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</row>
    <row r="17" spans="1:21" ht="15" customHeight="1" x14ac:dyDescent="0.2">
      <c r="A17" s="188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194" t="s">
        <v>10011</v>
      </c>
      <c r="Q17" s="196"/>
      <c r="R17" s="196"/>
      <c r="S17" s="196"/>
      <c r="T17" s="188" t="s">
        <v>10013</v>
      </c>
      <c r="U17" s="188" t="s">
        <v>10014</v>
      </c>
    </row>
    <row r="18" spans="1:21" ht="15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201" t="s">
        <v>10012</v>
      </c>
      <c r="Q18" s="194" t="s">
        <v>7447</v>
      </c>
      <c r="R18" s="196"/>
      <c r="S18" s="196"/>
      <c r="T18" s="188"/>
      <c r="U18" s="188"/>
    </row>
    <row r="19" spans="1:21" ht="5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36</v>
      </c>
      <c r="Q21" s="28">
        <v>36</v>
      </c>
      <c r="R21" s="28"/>
      <c r="S21" s="28"/>
      <c r="T21" s="28"/>
      <c r="U21" s="28"/>
    </row>
    <row r="22" spans="1:21" ht="25.5" x14ac:dyDescent="0.2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11</v>
      </c>
      <c r="Q22" s="28">
        <v>11</v>
      </c>
      <c r="R22" s="28"/>
      <c r="S22" s="28"/>
      <c r="T22" s="28"/>
      <c r="U22" s="28"/>
    </row>
    <row r="23" spans="1:21" ht="15.75" x14ac:dyDescent="0.2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21</v>
      </c>
      <c r="Q23" s="28">
        <v>21</v>
      </c>
      <c r="R23" s="28"/>
      <c r="S23" s="28"/>
      <c r="T23" s="28"/>
      <c r="U23" s="28"/>
    </row>
    <row r="24" spans="1:21" ht="15.75" x14ac:dyDescent="0.2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4</v>
      </c>
      <c r="Q24" s="28">
        <v>4</v>
      </c>
      <c r="R24" s="28"/>
      <c r="S24" s="28"/>
      <c r="T24" s="28"/>
      <c r="U24" s="28"/>
    </row>
    <row r="25" spans="1:21" ht="38.25" x14ac:dyDescent="0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zoomScale="85" zoomScaleNormal="85" workbookViewId="0">
      <selection activeCell="Z27" sqref="Z27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5" t="s">
        <v>10021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</row>
    <row r="16" spans="1:29" ht="39.950000000000003" customHeight="1" x14ac:dyDescent="0.2">
      <c r="A16" s="185" t="s">
        <v>10020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</row>
    <row r="17" spans="1:30" x14ac:dyDescent="0.2">
      <c r="A17" s="186" t="s">
        <v>6426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</row>
    <row r="18" spans="1:30" ht="15" customHeight="1" x14ac:dyDescent="0.2">
      <c r="A18" s="18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 t="s">
        <v>10740</v>
      </c>
      <c r="P18" s="188" t="s">
        <v>8008</v>
      </c>
      <c r="Q18" s="188" t="s">
        <v>9425</v>
      </c>
      <c r="R18" s="188"/>
      <c r="S18" s="188"/>
      <c r="T18" s="188"/>
      <c r="U18" s="188" t="s">
        <v>7566</v>
      </c>
      <c r="V18" s="188"/>
      <c r="W18" s="188"/>
      <c r="X18" s="188"/>
      <c r="Y18" s="188"/>
      <c r="Z18" s="188" t="s">
        <v>7567</v>
      </c>
      <c r="AA18" s="188"/>
      <c r="AB18" s="188"/>
      <c r="AC18" s="188"/>
      <c r="AD18" s="24"/>
    </row>
    <row r="19" spans="1:30" ht="30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790</v>
      </c>
      <c r="Q21" s="28">
        <v>66</v>
      </c>
      <c r="R21" s="28">
        <v>65</v>
      </c>
      <c r="S21" s="28">
        <v>55</v>
      </c>
      <c r="T21" s="28">
        <v>60</v>
      </c>
      <c r="U21" s="28">
        <v>94</v>
      </c>
      <c r="V21" s="28">
        <v>77</v>
      </c>
      <c r="W21" s="28">
        <v>83</v>
      </c>
      <c r="X21" s="28">
        <v>97</v>
      </c>
      <c r="Y21" s="28">
        <v>114</v>
      </c>
      <c r="Z21" s="28">
        <v>43</v>
      </c>
      <c r="AA21" s="28">
        <v>36</v>
      </c>
      <c r="AB21" s="28"/>
      <c r="AC21" s="28"/>
      <c r="AD21" s="24"/>
    </row>
    <row r="22" spans="1:3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790</v>
      </c>
      <c r="Q22" s="28">
        <v>66</v>
      </c>
      <c r="R22" s="28">
        <v>65</v>
      </c>
      <c r="S22" s="28">
        <v>55</v>
      </c>
      <c r="T22" s="28">
        <v>60</v>
      </c>
      <c r="U22" s="28">
        <v>94</v>
      </c>
      <c r="V22" s="28">
        <v>77</v>
      </c>
      <c r="W22" s="28">
        <v>83</v>
      </c>
      <c r="X22" s="28">
        <v>97</v>
      </c>
      <c r="Y22" s="28">
        <v>114</v>
      </c>
      <c r="Z22" s="28">
        <v>43</v>
      </c>
      <c r="AA22" s="28">
        <v>36</v>
      </c>
      <c r="AB22" s="28"/>
      <c r="AC22" s="28"/>
      <c r="AD22" s="24"/>
    </row>
    <row r="23" spans="1:3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790</v>
      </c>
      <c r="Q23" s="28">
        <v>66</v>
      </c>
      <c r="R23" s="28">
        <v>65</v>
      </c>
      <c r="S23" s="28">
        <v>55</v>
      </c>
      <c r="T23" s="28">
        <v>60</v>
      </c>
      <c r="U23" s="28">
        <v>94</v>
      </c>
      <c r="V23" s="28">
        <v>77</v>
      </c>
      <c r="W23" s="28">
        <v>83</v>
      </c>
      <c r="X23" s="28">
        <v>97</v>
      </c>
      <c r="Y23" s="28">
        <v>114</v>
      </c>
      <c r="Z23" s="28">
        <v>43</v>
      </c>
      <c r="AA23" s="28">
        <v>36</v>
      </c>
      <c r="AB23" s="28"/>
      <c r="AC23" s="28"/>
      <c r="AD23" s="24"/>
    </row>
    <row r="24" spans="1:3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5" t="s">
        <v>10917</v>
      </c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0" t="s">
        <v>6426</v>
      </c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1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8" t="s">
        <v>10740</v>
      </c>
      <c r="P17" s="188" t="s">
        <v>3091</v>
      </c>
      <c r="Q17" s="194" t="s">
        <v>4764</v>
      </c>
      <c r="R17" s="196"/>
      <c r="S17" s="196"/>
      <c r="T17" s="195"/>
      <c r="U17" s="194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5531</v>
      </c>
      <c r="AH17" s="196"/>
      <c r="AI17" s="196"/>
      <c r="AJ17" s="196"/>
      <c r="AK17" s="195"/>
      <c r="AL17" s="197" t="s">
        <v>5532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5533</v>
      </c>
      <c r="BB17" s="195"/>
      <c r="BC17" s="194" t="s">
        <v>5534</v>
      </c>
      <c r="BD17" s="196"/>
      <c r="BE17" s="196"/>
      <c r="BF17" s="196"/>
      <c r="BG17" s="196"/>
      <c r="BH17" s="195"/>
    </row>
    <row r="18" spans="1:60" ht="20.100000000000001" customHeight="1" x14ac:dyDescent="0.2">
      <c r="A18" s="20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8"/>
      <c r="P18" s="194"/>
      <c r="Q18" s="188" t="s">
        <v>7440</v>
      </c>
      <c r="R18" s="188" t="s">
        <v>7569</v>
      </c>
      <c r="S18" s="188" t="s">
        <v>7570</v>
      </c>
      <c r="T18" s="188" t="s">
        <v>7571</v>
      </c>
      <c r="U18" s="188" t="s">
        <v>7440</v>
      </c>
      <c r="V18" s="188" t="s">
        <v>7441</v>
      </c>
      <c r="W18" s="188" t="s">
        <v>7442</v>
      </c>
      <c r="X18" s="188" t="s">
        <v>7569</v>
      </c>
      <c r="Y18" s="188" t="s">
        <v>7443</v>
      </c>
      <c r="Z18" s="188" t="s">
        <v>4696</v>
      </c>
      <c r="AA18" s="188" t="s">
        <v>7570</v>
      </c>
      <c r="AB18" s="188" t="s">
        <v>4697</v>
      </c>
      <c r="AC18" s="188" t="s">
        <v>6798</v>
      </c>
      <c r="AD18" s="188" t="s">
        <v>7571</v>
      </c>
      <c r="AE18" s="188" t="s">
        <v>6799</v>
      </c>
      <c r="AF18" s="188" t="s">
        <v>6800</v>
      </c>
      <c r="AG18" s="188" t="s">
        <v>7572</v>
      </c>
      <c r="AH18" s="188" t="s">
        <v>7573</v>
      </c>
      <c r="AI18" s="188" t="s">
        <v>7574</v>
      </c>
      <c r="AJ18" s="188" t="s">
        <v>7575</v>
      </c>
      <c r="AK18" s="188" t="s">
        <v>7576</v>
      </c>
      <c r="AL18" s="188" t="s">
        <v>7572</v>
      </c>
      <c r="AM18" s="188" t="s">
        <v>6801</v>
      </c>
      <c r="AN18" s="188" t="s">
        <v>6802</v>
      </c>
      <c r="AO18" s="188" t="s">
        <v>7573</v>
      </c>
      <c r="AP18" s="188" t="s">
        <v>6803</v>
      </c>
      <c r="AQ18" s="188" t="s">
        <v>6804</v>
      </c>
      <c r="AR18" s="188" t="s">
        <v>7574</v>
      </c>
      <c r="AS18" s="188" t="s">
        <v>6805</v>
      </c>
      <c r="AT18" s="188" t="s">
        <v>6806</v>
      </c>
      <c r="AU18" s="188" t="s">
        <v>7575</v>
      </c>
      <c r="AV18" s="188" t="s">
        <v>6807</v>
      </c>
      <c r="AW18" s="188" t="s">
        <v>6808</v>
      </c>
      <c r="AX18" s="188" t="s">
        <v>7576</v>
      </c>
      <c r="AY18" s="188" t="s">
        <v>6809</v>
      </c>
      <c r="AZ18" s="188" t="s">
        <v>6810</v>
      </c>
      <c r="BA18" s="188" t="s">
        <v>7577</v>
      </c>
      <c r="BB18" s="188" t="s">
        <v>7579</v>
      </c>
      <c r="BC18" s="188" t="s">
        <v>7577</v>
      </c>
      <c r="BD18" s="188" t="s">
        <v>5865</v>
      </c>
      <c r="BE18" s="188" t="s">
        <v>5866</v>
      </c>
      <c r="BF18" s="188" t="s">
        <v>7579</v>
      </c>
      <c r="BG18" s="188" t="s">
        <v>5867</v>
      </c>
      <c r="BH18" s="188" t="s">
        <v>5868</v>
      </c>
    </row>
    <row r="19" spans="1:60" ht="60" customHeight="1" x14ac:dyDescent="0.2">
      <c r="A19" s="20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8"/>
      <c r="P19" s="194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5" t="s">
        <v>9256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</row>
    <row r="18" spans="1:30" x14ac:dyDescent="0.2">
      <c r="A18" s="186" t="s">
        <v>6426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</row>
    <row r="19" spans="1:30" ht="54.95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="70" zoomScaleNormal="7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AB29" sqref="AA29:AB29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5" t="s">
        <v>10602</v>
      </c>
      <c r="Q14" s="185"/>
      <c r="R14" s="185"/>
      <c r="S14" s="185"/>
      <c r="T14" s="185"/>
      <c r="U14" s="185"/>
      <c r="V14" s="185"/>
      <c r="W14" s="185"/>
      <c r="X14" s="185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6" t="s">
        <v>6426</v>
      </c>
      <c r="Q15" s="186"/>
      <c r="R15" s="186"/>
      <c r="S15" s="186"/>
      <c r="T15" s="186"/>
      <c r="U15" s="186"/>
      <c r="V15" s="186"/>
      <c r="W15" s="186"/>
      <c r="X15" s="186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8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8" t="s">
        <v>10740</v>
      </c>
      <c r="P16" s="194" t="s">
        <v>7053</v>
      </c>
      <c r="Q16" s="196"/>
      <c r="R16" s="196"/>
      <c r="S16" s="196"/>
      <c r="T16" s="196"/>
      <c r="U16" s="196"/>
      <c r="V16" s="196"/>
      <c r="W16" s="196"/>
      <c r="X16" s="195"/>
      <c r="Y16" s="194" t="s">
        <v>9557</v>
      </c>
      <c r="Z16" s="196"/>
      <c r="AA16" s="196"/>
      <c r="AB16" s="196"/>
      <c r="AC16" s="196"/>
      <c r="AD16" s="195"/>
      <c r="AE16" s="201" t="s">
        <v>10414</v>
      </c>
      <c r="AF16" s="201" t="s">
        <v>7054</v>
      </c>
      <c r="AG16" s="194" t="s">
        <v>7055</v>
      </c>
      <c r="AH16" s="196"/>
      <c r="AI16" s="196"/>
      <c r="AJ16" s="196"/>
      <c r="AK16" s="195"/>
    </row>
    <row r="17" spans="1:37" ht="15" customHeight="1" x14ac:dyDescent="0.2">
      <c r="A17" s="18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/>
      <c r="P17" s="201" t="s">
        <v>10407</v>
      </c>
      <c r="Q17" s="194" t="s">
        <v>7055</v>
      </c>
      <c r="R17" s="196"/>
      <c r="S17" s="196"/>
      <c r="T17" s="196"/>
      <c r="U17" s="195"/>
      <c r="V17" s="194" t="s">
        <v>7056</v>
      </c>
      <c r="W17" s="196"/>
      <c r="X17" s="195"/>
      <c r="Y17" s="201" t="s">
        <v>6427</v>
      </c>
      <c r="Z17" s="194" t="s">
        <v>7055</v>
      </c>
      <c r="AA17" s="196"/>
      <c r="AB17" s="196"/>
      <c r="AC17" s="196"/>
      <c r="AD17" s="195"/>
      <c r="AE17" s="202"/>
      <c r="AF17" s="202"/>
      <c r="AG17" s="201" t="s">
        <v>3982</v>
      </c>
      <c r="AH17" s="194" t="s">
        <v>10415</v>
      </c>
      <c r="AI17" s="195"/>
      <c r="AJ17" s="201" t="s">
        <v>10416</v>
      </c>
      <c r="AK17" s="201" t="s">
        <v>10417</v>
      </c>
    </row>
    <row r="18" spans="1:37" ht="15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202"/>
      <c r="Q18" s="201" t="s">
        <v>3982</v>
      </c>
      <c r="R18" s="194" t="s">
        <v>10408</v>
      </c>
      <c r="S18" s="195"/>
      <c r="T18" s="201" t="s">
        <v>10409</v>
      </c>
      <c r="U18" s="201" t="s">
        <v>10410</v>
      </c>
      <c r="V18" s="201" t="s">
        <v>3602</v>
      </c>
      <c r="W18" s="201" t="s">
        <v>3603</v>
      </c>
      <c r="X18" s="201" t="s">
        <v>3604</v>
      </c>
      <c r="Y18" s="202"/>
      <c r="Z18" s="201" t="s">
        <v>3982</v>
      </c>
      <c r="AA18" s="194" t="s">
        <v>10411</v>
      </c>
      <c r="AB18" s="195"/>
      <c r="AC18" s="201" t="s">
        <v>10412</v>
      </c>
      <c r="AD18" s="201" t="s">
        <v>10413</v>
      </c>
      <c r="AE18" s="202"/>
      <c r="AF18" s="202"/>
      <c r="AG18" s="202"/>
      <c r="AH18" s="201" t="s">
        <v>5873</v>
      </c>
      <c r="AI18" s="201" t="s">
        <v>5874</v>
      </c>
      <c r="AJ18" s="202"/>
      <c r="AK18" s="202"/>
    </row>
    <row r="19" spans="1:37" ht="39.950000000000003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203"/>
      <c r="R19" s="23" t="s">
        <v>5873</v>
      </c>
      <c r="S19" s="23" t="s">
        <v>5874</v>
      </c>
      <c r="T19" s="203"/>
      <c r="U19" s="203"/>
      <c r="V19" s="203"/>
      <c r="W19" s="203"/>
      <c r="X19" s="203"/>
      <c r="Y19" s="203"/>
      <c r="Z19" s="203"/>
      <c r="AA19" s="23" t="s">
        <v>5873</v>
      </c>
      <c r="AB19" s="23" t="s">
        <v>5874</v>
      </c>
      <c r="AC19" s="203"/>
      <c r="AD19" s="203"/>
      <c r="AE19" s="203"/>
      <c r="AF19" s="203"/>
      <c r="AG19" s="203"/>
      <c r="AH19" s="203"/>
      <c r="AI19" s="203"/>
      <c r="AJ19" s="203"/>
      <c r="AK19" s="20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114</v>
      </c>
      <c r="Q21" s="28"/>
      <c r="R21" s="28"/>
      <c r="S21" s="28"/>
      <c r="T21" s="28"/>
      <c r="U21" s="28"/>
      <c r="V21" s="28">
        <v>114</v>
      </c>
      <c r="W21" s="28"/>
      <c r="X21" s="28"/>
      <c r="Y21" s="28"/>
      <c r="Z21" s="28"/>
      <c r="AA21" s="28"/>
      <c r="AB21" s="28"/>
      <c r="AC21" s="28"/>
      <c r="AD21" s="28"/>
      <c r="AE21" s="28">
        <v>114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114</v>
      </c>
      <c r="Q22" s="28"/>
      <c r="R22" s="28"/>
      <c r="S22" s="28"/>
      <c r="T22" s="28"/>
      <c r="U22" s="28"/>
      <c r="V22" s="28">
        <v>114</v>
      </c>
      <c r="W22" s="28"/>
      <c r="X22" s="28"/>
      <c r="Y22" s="28"/>
      <c r="Z22" s="28"/>
      <c r="AA22" s="28"/>
      <c r="AB22" s="28"/>
      <c r="AC22" s="28"/>
      <c r="AD22" s="28"/>
      <c r="AE22" s="28">
        <v>114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55</v>
      </c>
      <c r="Q23" s="28"/>
      <c r="R23" s="28"/>
      <c r="S23" s="28"/>
      <c r="T23" s="28"/>
      <c r="U23" s="28"/>
      <c r="V23" s="28">
        <v>55</v>
      </c>
      <c r="W23" s="28"/>
      <c r="X23" s="28"/>
      <c r="Y23" s="28"/>
      <c r="Z23" s="28"/>
      <c r="AA23" s="28"/>
      <c r="AB23" s="28"/>
      <c r="AC23" s="28"/>
      <c r="AD23" s="28"/>
      <c r="AE23" s="28">
        <v>55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</v>
      </c>
      <c r="Q26" s="28"/>
      <c r="R26" s="28"/>
      <c r="S26" s="28"/>
      <c r="T26" s="28"/>
      <c r="U26" s="28"/>
      <c r="V26" s="28">
        <v>4</v>
      </c>
      <c r="W26" s="28"/>
      <c r="X26" s="28"/>
      <c r="Y26" s="28"/>
      <c r="Z26" s="28"/>
      <c r="AA26" s="28"/>
      <c r="AB26" s="28"/>
      <c r="AC26" s="28"/>
      <c r="AD26" s="28"/>
      <c r="AE26" s="28">
        <v>4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40</v>
      </c>
      <c r="Q29" s="28"/>
      <c r="R29" s="28"/>
      <c r="S29" s="28"/>
      <c r="T29" s="28"/>
      <c r="U29" s="28"/>
      <c r="V29" s="28">
        <v>40</v>
      </c>
      <c r="W29" s="28"/>
      <c r="X29" s="28"/>
      <c r="Y29" s="28"/>
      <c r="Z29" s="28"/>
      <c r="AA29" s="28"/>
      <c r="AB29" s="28"/>
      <c r="AC29" s="28"/>
      <c r="AD29" s="28"/>
      <c r="AE29" s="28">
        <v>40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36</v>
      </c>
      <c r="Q30" s="28"/>
      <c r="R30" s="28"/>
      <c r="S30" s="28"/>
      <c r="T30" s="28"/>
      <c r="U30" s="28"/>
      <c r="V30" s="28">
        <v>36</v>
      </c>
      <c r="W30" s="28"/>
      <c r="X30" s="28"/>
      <c r="Y30" s="28"/>
      <c r="Z30" s="28"/>
      <c r="AA30" s="28"/>
      <c r="AB30" s="28"/>
      <c r="AC30" s="28"/>
      <c r="AD30" s="28"/>
      <c r="AE30" s="28">
        <v>36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4</v>
      </c>
      <c r="Q31" s="28"/>
      <c r="R31" s="28"/>
      <c r="S31" s="28"/>
      <c r="T31" s="28"/>
      <c r="U31" s="28"/>
      <c r="V31" s="28">
        <v>4</v>
      </c>
      <c r="W31" s="28"/>
      <c r="X31" s="28"/>
      <c r="Y31" s="28"/>
      <c r="Z31" s="28"/>
      <c r="AA31" s="28"/>
      <c r="AB31" s="28"/>
      <c r="AC31" s="28"/>
      <c r="AD31" s="28"/>
      <c r="AE31" s="28">
        <v>4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/>
      <c r="R33" s="28"/>
      <c r="S33" s="28"/>
      <c r="T33" s="28"/>
      <c r="U33" s="28"/>
      <c r="V33" s="28">
        <v>0</v>
      </c>
      <c r="W33" s="28"/>
      <c r="X33" s="28"/>
      <c r="Y33" s="28"/>
      <c r="Z33" s="28"/>
      <c r="AA33" s="28"/>
      <c r="AB33" s="28"/>
      <c r="AC33" s="28"/>
      <c r="AD33" s="28"/>
      <c r="AE33" s="28">
        <v>0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40</v>
      </c>
      <c r="Q36" s="28"/>
      <c r="R36" s="28"/>
      <c r="S36" s="28"/>
      <c r="T36" s="28"/>
      <c r="U36" s="28"/>
      <c r="V36" s="28">
        <v>40</v>
      </c>
      <c r="W36" s="28"/>
      <c r="X36" s="28"/>
      <c r="Y36" s="28"/>
      <c r="Z36" s="28"/>
      <c r="AA36" s="28"/>
      <c r="AB36" s="28"/>
      <c r="AC36" s="28"/>
      <c r="AD36" s="28"/>
      <c r="AE36" s="28">
        <v>40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40</v>
      </c>
      <c r="Q37" s="28"/>
      <c r="R37" s="28"/>
      <c r="S37" s="28"/>
      <c r="T37" s="28"/>
      <c r="U37" s="28"/>
      <c r="V37" s="28">
        <v>40</v>
      </c>
      <c r="W37" s="28"/>
      <c r="X37" s="28"/>
      <c r="Y37" s="28"/>
      <c r="Z37" s="28"/>
      <c r="AA37" s="28"/>
      <c r="AB37" s="28"/>
      <c r="AC37" s="28"/>
      <c r="AD37" s="28"/>
      <c r="AE37" s="28">
        <v>40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36</v>
      </c>
      <c r="Q38" s="28"/>
      <c r="R38" s="28"/>
      <c r="S38" s="28"/>
      <c r="T38" s="28"/>
      <c r="U38" s="28"/>
      <c r="V38" s="28">
        <v>36</v>
      </c>
      <c r="W38" s="28"/>
      <c r="X38" s="28"/>
      <c r="Y38" s="28"/>
      <c r="Z38" s="28"/>
      <c r="AA38" s="28"/>
      <c r="AB38" s="28"/>
      <c r="AC38" s="28"/>
      <c r="AD38" s="28"/>
      <c r="AE38" s="28">
        <v>36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40</v>
      </c>
      <c r="Q39" s="28"/>
      <c r="R39" s="28"/>
      <c r="S39" s="28"/>
      <c r="T39" s="28"/>
      <c r="U39" s="28"/>
      <c r="V39" s="28">
        <v>40</v>
      </c>
      <c r="W39" s="28"/>
      <c r="X39" s="28"/>
      <c r="Y39" s="28"/>
      <c r="Z39" s="28"/>
      <c r="AA39" s="28"/>
      <c r="AB39" s="28"/>
      <c r="AC39" s="28"/>
      <c r="AD39" s="28"/>
      <c r="AE39" s="28">
        <v>40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37</v>
      </c>
      <c r="Q40" s="28"/>
      <c r="R40" s="28"/>
      <c r="S40" s="28"/>
      <c r="T40" s="28"/>
      <c r="U40" s="28"/>
      <c r="V40" s="28">
        <v>37</v>
      </c>
      <c r="W40" s="28"/>
      <c r="X40" s="28"/>
      <c r="Y40" s="28"/>
      <c r="Z40" s="28"/>
      <c r="AA40" s="28"/>
      <c r="AB40" s="28"/>
      <c r="AC40" s="28"/>
      <c r="AD40" s="28"/>
      <c r="AE40" s="28">
        <v>37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8" t="s">
        <v>8612</v>
      </c>
      <c r="Q44" s="208"/>
      <c r="R44" s="208"/>
      <c r="S44" s="208"/>
      <c r="T44" s="208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K17:AK19"/>
    <mergeCell ref="AJ17:AJ19"/>
    <mergeCell ref="AH17:AI17"/>
    <mergeCell ref="AG17:AG19"/>
    <mergeCell ref="AI18:AI19"/>
    <mergeCell ref="AE16:AE19"/>
    <mergeCell ref="AF16:AF19"/>
    <mergeCell ref="A16:A19"/>
    <mergeCell ref="O16:O19"/>
    <mergeCell ref="P16:X16"/>
    <mergeCell ref="Y16:AD16"/>
    <mergeCell ref="Q18:Q19"/>
    <mergeCell ref="U18:U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7" workbookViewId="0">
      <selection activeCell="R34" sqref="R34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5" t="s">
        <v>9257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</row>
    <row r="15" spans="1:29" ht="20.100000000000001" customHeight="1" x14ac:dyDescent="0.2">
      <c r="A15" s="185" t="s">
        <v>10930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</row>
    <row r="16" spans="1:29" x14ac:dyDescent="0.2">
      <c r="A16" s="186" t="s">
        <v>6426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</row>
    <row r="17" spans="1:29" ht="20.100000000000001" customHeight="1" x14ac:dyDescent="0.2">
      <c r="A17" s="188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201" t="s">
        <v>10931</v>
      </c>
      <c r="Q17" s="188" t="s">
        <v>9572</v>
      </c>
      <c r="R17" s="188"/>
      <c r="S17" s="188"/>
      <c r="T17" s="188"/>
      <c r="U17" s="188"/>
      <c r="V17" s="188"/>
      <c r="W17" s="188"/>
      <c r="X17" s="188"/>
      <c r="Y17" s="188"/>
      <c r="Z17" s="194" t="s">
        <v>10934</v>
      </c>
      <c r="AA17" s="196"/>
      <c r="AB17" s="196"/>
      <c r="AC17" s="195"/>
    </row>
    <row r="18" spans="1:29" ht="20.100000000000001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202"/>
      <c r="Q18" s="188" t="s">
        <v>10175</v>
      </c>
      <c r="R18" s="188" t="s">
        <v>10408</v>
      </c>
      <c r="S18" s="188"/>
      <c r="T18" s="188" t="s">
        <v>10176</v>
      </c>
      <c r="U18" s="188" t="s">
        <v>10932</v>
      </c>
      <c r="V18" s="188"/>
      <c r="W18" s="188" t="s">
        <v>10178</v>
      </c>
      <c r="X18" s="194" t="s">
        <v>10933</v>
      </c>
      <c r="Y18" s="195"/>
      <c r="Z18" s="201" t="s">
        <v>10935</v>
      </c>
      <c r="AA18" s="201" t="s">
        <v>10936</v>
      </c>
      <c r="AB18" s="201" t="s">
        <v>10177</v>
      </c>
      <c r="AC18" s="201" t="s">
        <v>10937</v>
      </c>
    </row>
    <row r="19" spans="1:29" ht="80.099999999999994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188"/>
      <c r="R19" s="23" t="s">
        <v>9573</v>
      </c>
      <c r="S19" s="23" t="s">
        <v>9574</v>
      </c>
      <c r="T19" s="188"/>
      <c r="U19" s="23" t="s">
        <v>9573</v>
      </c>
      <c r="V19" s="23" t="s">
        <v>9575</v>
      </c>
      <c r="W19" s="188"/>
      <c r="X19" s="23" t="s">
        <v>9573</v>
      </c>
      <c r="Y19" s="23" t="s">
        <v>9576</v>
      </c>
      <c r="Z19" s="203"/>
      <c r="AA19" s="203"/>
      <c r="AB19" s="203"/>
      <c r="AC19" s="20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800</v>
      </c>
      <c r="Q21" s="28">
        <f>Q23+Q24+Q25+Q26+Q27</f>
        <v>261</v>
      </c>
      <c r="R21" s="28">
        <f>R23+R24+R25+R26+R27</f>
        <v>141</v>
      </c>
      <c r="S21" s="28">
        <v>60</v>
      </c>
      <c r="T21" s="28">
        <v>439</v>
      </c>
      <c r="U21" s="28">
        <f>U27+U28+U29+U30+U31+U32+U33</f>
        <v>231</v>
      </c>
      <c r="V21" s="28">
        <v>60</v>
      </c>
      <c r="W21" s="28">
        <v>100</v>
      </c>
      <c r="X21" s="28">
        <v>56</v>
      </c>
      <c r="Y21" s="28">
        <v>60</v>
      </c>
      <c r="Z21" s="28"/>
      <c r="AA21" s="28"/>
      <c r="AB21" s="28"/>
      <c r="AC21" s="28"/>
    </row>
    <row r="22" spans="1:29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33</v>
      </c>
      <c r="Q23" s="28">
        <v>33</v>
      </c>
      <c r="R23" s="28">
        <v>19</v>
      </c>
      <c r="S23" s="28">
        <v>21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117</v>
      </c>
      <c r="Q24" s="28">
        <v>117</v>
      </c>
      <c r="R24" s="28">
        <v>49</v>
      </c>
      <c r="S24" s="28">
        <v>39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44</v>
      </c>
      <c r="Q25" s="28">
        <v>44</v>
      </c>
      <c r="R25" s="28">
        <v>27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45</v>
      </c>
      <c r="Q26" s="28">
        <v>45</v>
      </c>
      <c r="R26" s="28">
        <v>31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50</v>
      </c>
      <c r="Q27" s="28">
        <v>22</v>
      </c>
      <c r="R27" s="28">
        <v>15</v>
      </c>
      <c r="S27" s="28"/>
      <c r="T27" s="28">
        <v>28</v>
      </c>
      <c r="U27" s="28">
        <v>18</v>
      </c>
      <c r="V27" s="28">
        <v>28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36</v>
      </c>
      <c r="Q28" s="28"/>
      <c r="R28" s="28"/>
      <c r="S28" s="28"/>
      <c r="T28" s="28">
        <v>36</v>
      </c>
      <c r="U28" s="28">
        <v>20</v>
      </c>
      <c r="V28" s="28">
        <v>32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93</v>
      </c>
      <c r="Q29" s="28"/>
      <c r="R29" s="28"/>
      <c r="S29" s="28"/>
      <c r="T29" s="28">
        <v>93</v>
      </c>
      <c r="U29" s="28">
        <v>54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78</v>
      </c>
      <c r="Q30" s="28"/>
      <c r="R30" s="28"/>
      <c r="S30" s="28"/>
      <c r="T30" s="28">
        <v>78</v>
      </c>
      <c r="U30" s="28">
        <v>34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101</v>
      </c>
      <c r="Q31" s="28"/>
      <c r="R31" s="28"/>
      <c r="S31" s="28"/>
      <c r="T31" s="28">
        <v>101</v>
      </c>
      <c r="U31" s="28">
        <v>46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130</v>
      </c>
      <c r="Q32" s="28"/>
      <c r="R32" s="28"/>
      <c r="S32" s="28"/>
      <c r="T32" s="28">
        <v>100</v>
      </c>
      <c r="U32" s="28">
        <v>56</v>
      </c>
      <c r="V32" s="28"/>
      <c r="W32" s="28">
        <v>30</v>
      </c>
      <c r="X32" s="28">
        <v>17</v>
      </c>
      <c r="Y32" s="28">
        <v>30</v>
      </c>
      <c r="Z32" s="28"/>
      <c r="AA32" s="28"/>
      <c r="AB32" s="28"/>
      <c r="AC32" s="28"/>
    </row>
    <row r="33" spans="1:29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33</v>
      </c>
      <c r="Q33" s="28"/>
      <c r="R33" s="28"/>
      <c r="S33" s="28"/>
      <c r="T33" s="28">
        <v>3</v>
      </c>
      <c r="U33" s="28">
        <v>3</v>
      </c>
      <c r="V33" s="28"/>
      <c r="W33" s="28">
        <v>30</v>
      </c>
      <c r="X33" s="28">
        <v>21</v>
      </c>
      <c r="Y33" s="28">
        <v>30</v>
      </c>
      <c r="Z33" s="28"/>
      <c r="AA33" s="28"/>
      <c r="AB33" s="28"/>
      <c r="AC33" s="28"/>
    </row>
    <row r="34" spans="1:29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40</v>
      </c>
      <c r="Q34" s="28"/>
      <c r="R34" s="28"/>
      <c r="S34" s="28"/>
      <c r="T34" s="28"/>
      <c r="U34" s="28"/>
      <c r="V34" s="28"/>
      <c r="W34" s="28">
        <v>40</v>
      </c>
      <c r="X34" s="28">
        <v>18</v>
      </c>
      <c r="Y34" s="28"/>
      <c r="Z34" s="28"/>
      <c r="AA34" s="28"/>
      <c r="AB34" s="28"/>
      <c r="AC34" s="28"/>
    </row>
    <row r="35" spans="1:29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9" t="s">
        <v>10938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5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</row>
    <row r="15" spans="1:32" ht="20.100000000000001" customHeight="1" x14ac:dyDescent="0.2">
      <c r="A15" s="185" t="s">
        <v>10181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</row>
    <row r="16" spans="1:32" x14ac:dyDescent="0.2">
      <c r="A16" s="186" t="s">
        <v>6426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</row>
    <row r="17" spans="1:32" ht="15" customHeight="1" x14ac:dyDescent="0.2">
      <c r="A17" s="188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201" t="s">
        <v>10939</v>
      </c>
      <c r="Q17" s="194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5"/>
      <c r="AC17" s="194" t="s">
        <v>10934</v>
      </c>
      <c r="AD17" s="196"/>
      <c r="AE17" s="196"/>
      <c r="AF17" s="195"/>
    </row>
    <row r="18" spans="1:32" ht="15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202"/>
      <c r="Q18" s="188" t="s">
        <v>10762</v>
      </c>
      <c r="R18" s="188" t="s">
        <v>10408</v>
      </c>
      <c r="S18" s="188"/>
      <c r="T18" s="188" t="s">
        <v>10763</v>
      </c>
      <c r="U18" s="188" t="s">
        <v>10932</v>
      </c>
      <c r="V18" s="188"/>
      <c r="W18" s="188" t="s">
        <v>10764</v>
      </c>
      <c r="X18" s="194" t="s">
        <v>10933</v>
      </c>
      <c r="Y18" s="195"/>
      <c r="Z18" s="188" t="s">
        <v>9100</v>
      </c>
      <c r="AA18" s="194" t="s">
        <v>10411</v>
      </c>
      <c r="AB18" s="195"/>
      <c r="AC18" s="201" t="s">
        <v>10935</v>
      </c>
      <c r="AD18" s="201" t="s">
        <v>10936</v>
      </c>
      <c r="AE18" s="201" t="s">
        <v>10180</v>
      </c>
      <c r="AF18" s="201" t="s">
        <v>10937</v>
      </c>
    </row>
    <row r="19" spans="1:32" ht="105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188"/>
      <c r="R19" s="23" t="s">
        <v>9573</v>
      </c>
      <c r="S19" s="23" t="s">
        <v>10765</v>
      </c>
      <c r="T19" s="188"/>
      <c r="U19" s="23" t="s">
        <v>9573</v>
      </c>
      <c r="V19" s="23" t="s">
        <v>10179</v>
      </c>
      <c r="W19" s="188"/>
      <c r="X19" s="23" t="s">
        <v>9573</v>
      </c>
      <c r="Y19" s="23" t="s">
        <v>10766</v>
      </c>
      <c r="Z19" s="188"/>
      <c r="AA19" s="23" t="s">
        <v>9573</v>
      </c>
      <c r="AB19" s="23" t="s">
        <v>10681</v>
      </c>
      <c r="AC19" s="203"/>
      <c r="AD19" s="203"/>
      <c r="AE19" s="203"/>
      <c r="AF19" s="20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9" t="s">
        <v>10938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U18:V18"/>
    <mergeCell ref="R18:S18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zoomScale="85" zoomScaleNormal="85" workbookViewId="0">
      <selection activeCell="X27" sqref="X27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5" t="s">
        <v>10942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</row>
    <row r="17" spans="1:28" x14ac:dyDescent="0.2">
      <c r="A17" s="186" t="s">
        <v>6426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</row>
    <row r="18" spans="1:28" ht="30" customHeight="1" x14ac:dyDescent="0.2">
      <c r="A18" s="188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8" t="s">
        <v>10740</v>
      </c>
      <c r="P18" s="201" t="s">
        <v>10940</v>
      </c>
      <c r="Q18" s="194" t="s">
        <v>9216</v>
      </c>
      <c r="R18" s="196"/>
      <c r="S18" s="195"/>
      <c r="T18" s="194" t="s">
        <v>9217</v>
      </c>
      <c r="U18" s="196"/>
      <c r="V18" s="196"/>
      <c r="W18" s="195"/>
      <c r="X18" s="201" t="s">
        <v>10315</v>
      </c>
      <c r="Y18" s="188" t="s">
        <v>10941</v>
      </c>
      <c r="Z18" s="188"/>
      <c r="AA18" s="188"/>
    </row>
    <row r="19" spans="1:28" ht="95.1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202"/>
      <c r="Y19" s="23" t="s">
        <v>3602</v>
      </c>
      <c r="Z19" s="23" t="s">
        <v>3603</v>
      </c>
      <c r="AA19" s="23" t="s">
        <v>3604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23</v>
      </c>
      <c r="Q21" s="28">
        <v>6</v>
      </c>
      <c r="R21" s="28">
        <v>11</v>
      </c>
      <c r="S21" s="28">
        <v>6</v>
      </c>
      <c r="T21" s="28"/>
      <c r="U21" s="28"/>
      <c r="V21" s="28"/>
      <c r="W21" s="28"/>
      <c r="X21" s="28"/>
      <c r="Y21" s="28">
        <v>23</v>
      </c>
      <c r="Z21" s="28"/>
      <c r="AA21" s="28"/>
      <c r="AB21" s="24"/>
    </row>
    <row r="22" spans="1:28" ht="38.25" x14ac:dyDescent="0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23</v>
      </c>
      <c r="Q25" s="28">
        <v>6</v>
      </c>
      <c r="R25" s="28">
        <v>11</v>
      </c>
      <c r="S25" s="28">
        <v>6</v>
      </c>
      <c r="T25" s="28"/>
      <c r="U25" s="28"/>
      <c r="V25" s="28"/>
      <c r="W25" s="28"/>
      <c r="X25" s="28"/>
      <c r="Y25" s="28">
        <v>23</v>
      </c>
      <c r="Z25" s="28"/>
      <c r="AA25" s="28"/>
      <c r="AB25" s="24"/>
    </row>
    <row r="26" spans="1:28" ht="38.25" x14ac:dyDescent="0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S22" sqref="S22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5" t="s">
        <v>10803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</row>
    <row r="17" spans="1:20" x14ac:dyDescent="0.2">
      <c r="A17" s="186" t="s">
        <v>6425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</row>
    <row r="18" spans="1:20" ht="15" customHeight="1" x14ac:dyDescent="0.2">
      <c r="A18" s="18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 t="s">
        <v>10740</v>
      </c>
      <c r="P18" s="188" t="s">
        <v>10804</v>
      </c>
      <c r="Q18" s="188"/>
      <c r="R18" s="188"/>
      <c r="S18" s="188" t="s">
        <v>10805</v>
      </c>
      <c r="T18" s="188"/>
    </row>
    <row r="19" spans="1:20" ht="30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451</v>
      </c>
      <c r="Q21" s="28">
        <v>349</v>
      </c>
      <c r="R21" s="28"/>
      <c r="S21" s="28">
        <v>8</v>
      </c>
      <c r="T21" s="28">
        <v>144</v>
      </c>
    </row>
    <row r="22" spans="1:20" ht="25.5" x14ac:dyDescent="0.2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60</v>
      </c>
      <c r="Q22" s="28">
        <v>201</v>
      </c>
      <c r="R22" s="28"/>
      <c r="S22" s="28">
        <v>4</v>
      </c>
      <c r="T22" s="28">
        <v>72</v>
      </c>
    </row>
    <row r="23" spans="1:20" ht="15.75" x14ac:dyDescent="0.2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291</v>
      </c>
      <c r="Q23" s="28">
        <v>148</v>
      </c>
      <c r="R23" s="28"/>
      <c r="S23" s="28">
        <v>4</v>
      </c>
      <c r="T23" s="28">
        <v>72</v>
      </c>
    </row>
    <row r="24" spans="1:20" ht="15.75" x14ac:dyDescent="0.2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100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zoomScale="85" zoomScaleNormal="85" workbookViewId="0">
      <selection activeCell="T32" sqref="T32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5" t="s">
        <v>10946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186" t="s">
        <v>6426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ht="54.95" customHeight="1" x14ac:dyDescent="0.2">
      <c r="A18" s="201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 t="s">
        <v>10740</v>
      </c>
      <c r="P18" s="201" t="s">
        <v>10944</v>
      </c>
      <c r="Q18" s="194" t="s">
        <v>7053</v>
      </c>
      <c r="R18" s="196"/>
      <c r="S18" s="195"/>
      <c r="T18" s="194" t="s">
        <v>8130</v>
      </c>
      <c r="U18" s="196"/>
      <c r="V18" s="195"/>
      <c r="W18" s="201" t="s">
        <v>10185</v>
      </c>
      <c r="X18" s="188" t="s">
        <v>10945</v>
      </c>
      <c r="Y18" s="188"/>
      <c r="Z18" s="188"/>
    </row>
    <row r="19" spans="1:26" ht="76.5" x14ac:dyDescent="0.2">
      <c r="A19" s="20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203"/>
      <c r="X19" s="90" t="s">
        <v>3602</v>
      </c>
      <c r="Y19" s="90" t="s">
        <v>3603</v>
      </c>
      <c r="Z19" s="90" t="s">
        <v>3604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740</v>
      </c>
      <c r="Q21" s="28">
        <v>201</v>
      </c>
      <c r="R21" s="28">
        <v>439</v>
      </c>
      <c r="S21" s="28">
        <v>100</v>
      </c>
      <c r="T21" s="28"/>
      <c r="U21" s="28"/>
      <c r="V21" s="28"/>
      <c r="W21" s="51"/>
      <c r="X21" s="28">
        <v>740</v>
      </c>
      <c r="Y21" s="28"/>
      <c r="Z21" s="28"/>
    </row>
    <row r="22" spans="1:26" ht="25.5" x14ac:dyDescent="0.2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740</v>
      </c>
      <c r="Q22" s="28">
        <v>201</v>
      </c>
      <c r="R22" s="28">
        <v>439</v>
      </c>
      <c r="S22" s="28">
        <v>100</v>
      </c>
      <c r="T22" s="28"/>
      <c r="U22" s="28"/>
      <c r="V22" s="28"/>
      <c r="W22" s="51"/>
      <c r="X22" s="28">
        <v>740</v>
      </c>
      <c r="Y22" s="28"/>
      <c r="Z22" s="28"/>
    </row>
    <row r="23" spans="1:26" ht="25.5" x14ac:dyDescent="0.2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740</v>
      </c>
      <c r="Q23" s="28">
        <v>201</v>
      </c>
      <c r="R23" s="28">
        <v>439</v>
      </c>
      <c r="S23" s="28">
        <v>100</v>
      </c>
      <c r="T23" s="28"/>
      <c r="U23" s="28"/>
      <c r="V23" s="28"/>
      <c r="W23" s="28"/>
      <c r="X23" s="28">
        <v>740</v>
      </c>
      <c r="Y23" s="28"/>
      <c r="Z23" s="28"/>
    </row>
    <row r="24" spans="1:26" ht="15.75" x14ac:dyDescent="0.2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0" sqref="P30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4" t="s">
        <v>10906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</row>
    <row r="17" spans="1:17" ht="50.1" customHeight="1" x14ac:dyDescent="0.2">
      <c r="A17" s="185" t="s">
        <v>9993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75" x14ac:dyDescent="0.2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5" t="s">
        <v>10186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</row>
    <row r="17" spans="1:22" x14ac:dyDescent="0.2">
      <c r="A17" s="186" t="s">
        <v>6426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30" customHeight="1" x14ac:dyDescent="0.2">
      <c r="A18" s="201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1" t="s">
        <v>10740</v>
      </c>
      <c r="P18" s="201" t="s">
        <v>10948</v>
      </c>
      <c r="Q18" s="194" t="s">
        <v>10947</v>
      </c>
      <c r="R18" s="196"/>
      <c r="S18" s="195"/>
      <c r="T18" s="194" t="s">
        <v>10945</v>
      </c>
      <c r="U18" s="196"/>
      <c r="V18" s="195"/>
    </row>
    <row r="19" spans="1:22" ht="51" x14ac:dyDescent="0.2">
      <c r="A19" s="20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3"/>
      <c r="P19" s="203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5" t="s">
        <v>10951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4"/>
      <c r="P16" s="184"/>
      <c r="Q16" s="184"/>
      <c r="R16" s="184"/>
      <c r="S16" s="184"/>
      <c r="T16" s="184"/>
    </row>
    <row r="17" spans="1:21" x14ac:dyDescent="0.2">
      <c r="A17" s="186" t="s">
        <v>6425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</row>
    <row r="18" spans="1:21" ht="25.5" customHeight="1" x14ac:dyDescent="0.2">
      <c r="A18" s="201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1" t="s">
        <v>10740</v>
      </c>
      <c r="P18" s="201" t="s">
        <v>10695</v>
      </c>
      <c r="Q18" s="201" t="s">
        <v>10949</v>
      </c>
      <c r="R18" s="194" t="s">
        <v>10950</v>
      </c>
      <c r="S18" s="196"/>
      <c r="T18" s="195"/>
      <c r="U18" s="24"/>
    </row>
    <row r="19" spans="1:21" ht="69.95" customHeight="1" x14ac:dyDescent="0.2">
      <c r="A19" s="20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3"/>
      <c r="P19" s="203"/>
      <c r="Q19" s="203"/>
      <c r="R19" s="23" t="s">
        <v>3602</v>
      </c>
      <c r="S19" s="23" t="s">
        <v>3603</v>
      </c>
      <c r="T19" s="23" t="s">
        <v>3604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5" t="s">
        <v>10187</v>
      </c>
      <c r="R15" s="185"/>
      <c r="S15" s="185"/>
      <c r="T15" s="185"/>
      <c r="U15" s="185"/>
      <c r="V15" s="185"/>
      <c r="W15" s="185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6" t="s">
        <v>6426</v>
      </c>
      <c r="R16" s="186"/>
      <c r="S16" s="186"/>
      <c r="T16" s="186"/>
      <c r="U16" s="186"/>
      <c r="V16" s="186"/>
      <c r="W16" s="186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8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201" t="s">
        <v>9072</v>
      </c>
      <c r="Q17" s="201" t="s">
        <v>10952</v>
      </c>
      <c r="R17" s="194" t="s">
        <v>10655</v>
      </c>
      <c r="S17" s="196"/>
      <c r="T17" s="196"/>
      <c r="U17" s="196"/>
      <c r="V17" s="196"/>
      <c r="W17" s="195"/>
      <c r="X17" s="188" t="s">
        <v>10323</v>
      </c>
      <c r="Y17" s="188"/>
      <c r="Z17" s="188"/>
      <c r="AA17" s="188"/>
      <c r="AB17" s="188"/>
      <c r="AC17" s="188"/>
      <c r="AD17" s="188"/>
      <c r="AE17" s="188"/>
      <c r="AF17" s="188"/>
      <c r="AG17" s="188"/>
    </row>
    <row r="18" spans="1:33" ht="30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202"/>
      <c r="Q18" s="202"/>
      <c r="R18" s="194" t="s">
        <v>10656</v>
      </c>
      <c r="S18" s="196"/>
      <c r="T18" s="195"/>
      <c r="U18" s="194" t="s">
        <v>10657</v>
      </c>
      <c r="V18" s="196"/>
      <c r="W18" s="195"/>
      <c r="X18" s="201" t="s">
        <v>10658</v>
      </c>
      <c r="Y18" s="201" t="s">
        <v>10659</v>
      </c>
      <c r="Z18" s="201" t="s">
        <v>10660</v>
      </c>
      <c r="AA18" s="194" t="s">
        <v>10324</v>
      </c>
      <c r="AB18" s="195"/>
      <c r="AC18" s="201" t="s">
        <v>10325</v>
      </c>
      <c r="AD18" s="201" t="s">
        <v>10326</v>
      </c>
      <c r="AE18" s="188" t="s">
        <v>10953</v>
      </c>
      <c r="AF18" s="188"/>
      <c r="AG18" s="188"/>
    </row>
    <row r="19" spans="1:33" ht="110.1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203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203"/>
      <c r="Y19" s="203"/>
      <c r="Z19" s="203"/>
      <c r="AA19" s="23" t="s">
        <v>5873</v>
      </c>
      <c r="AB19" s="23" t="s">
        <v>5874</v>
      </c>
      <c r="AC19" s="203"/>
      <c r="AD19" s="203"/>
      <c r="AE19" s="90" t="s">
        <v>3602</v>
      </c>
      <c r="AF19" s="90" t="s">
        <v>3603</v>
      </c>
      <c r="AG19" s="90" t="s">
        <v>3604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zoomScale="85" zoomScaleNormal="85" workbookViewId="0">
      <pane xSplit="15" ySplit="20" topLeftCell="Q42" activePane="bottomRight" state="frozen"/>
      <selection pane="topRight" activeCell="P1" sqref="P1"/>
      <selection pane="bottomLeft" activeCell="A21" sqref="A21"/>
      <selection pane="bottomRight" activeCell="X134" sqref="X134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4" t="s">
        <v>10961</v>
      </c>
      <c r="T14" s="184"/>
      <c r="U14" s="184"/>
      <c r="V14" s="184"/>
      <c r="W14" s="184"/>
      <c r="X14" s="184"/>
      <c r="Y14" s="184"/>
      <c r="Z14" s="184"/>
      <c r="AA14" s="184"/>
      <c r="AB14" s="184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11" t="s">
        <v>10960</v>
      </c>
      <c r="T15" s="211"/>
      <c r="U15" s="211"/>
      <c r="V15" s="211"/>
      <c r="W15" s="211"/>
      <c r="X15" s="211"/>
      <c r="Y15" s="211"/>
      <c r="Z15" s="211"/>
      <c r="AA15" s="211"/>
      <c r="AB15" s="211"/>
    </row>
    <row r="16" spans="1:28" x14ac:dyDescent="0.2">
      <c r="A16" s="186" t="s">
        <v>6426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</row>
    <row r="17" spans="1:28" ht="30" customHeight="1" x14ac:dyDescent="0.2">
      <c r="A17" s="188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188" t="s">
        <v>8225</v>
      </c>
      <c r="Q17" s="201" t="s">
        <v>10957</v>
      </c>
      <c r="R17" s="188" t="s">
        <v>10962</v>
      </c>
      <c r="S17" s="188"/>
      <c r="T17" s="188"/>
      <c r="U17" s="188"/>
      <c r="V17" s="188"/>
      <c r="W17" s="188"/>
      <c r="X17" s="194" t="s">
        <v>10963</v>
      </c>
      <c r="Y17" s="196"/>
      <c r="Z17" s="196"/>
      <c r="AA17" s="195"/>
      <c r="AB17" s="201" t="s">
        <v>10959</v>
      </c>
    </row>
    <row r="18" spans="1:28" ht="39.950000000000003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188"/>
      <c r="Q18" s="202"/>
      <c r="R18" s="188" t="s">
        <v>8907</v>
      </c>
      <c r="S18" s="188"/>
      <c r="T18" s="188"/>
      <c r="U18" s="188"/>
      <c r="V18" s="188" t="s">
        <v>8908</v>
      </c>
      <c r="W18" s="188" t="s">
        <v>10241</v>
      </c>
      <c r="X18" s="201" t="s">
        <v>8907</v>
      </c>
      <c r="Y18" s="201" t="s">
        <v>10242</v>
      </c>
      <c r="Z18" s="201" t="s">
        <v>10243</v>
      </c>
      <c r="AA18" s="201" t="s">
        <v>10958</v>
      </c>
      <c r="AB18" s="202"/>
    </row>
    <row r="19" spans="1:28" ht="54.95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03"/>
      <c r="R19" s="23" t="s">
        <v>8157</v>
      </c>
      <c r="S19" s="23" t="s">
        <v>7569</v>
      </c>
      <c r="T19" s="23" t="s">
        <v>7570</v>
      </c>
      <c r="U19" s="23" t="s">
        <v>7571</v>
      </c>
      <c r="V19" s="188"/>
      <c r="W19" s="188"/>
      <c r="X19" s="203"/>
      <c r="Y19" s="203"/>
      <c r="Z19" s="203"/>
      <c r="AA19" s="203"/>
      <c r="AB19" s="20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800</v>
      </c>
      <c r="R21" s="28">
        <v>60</v>
      </c>
      <c r="S21" s="28">
        <v>75</v>
      </c>
      <c r="T21" s="28">
        <v>66</v>
      </c>
      <c r="U21" s="28">
        <v>60</v>
      </c>
      <c r="V21" s="28">
        <v>439</v>
      </c>
      <c r="W21" s="28">
        <v>100</v>
      </c>
      <c r="X21" s="28"/>
      <c r="Y21" s="28"/>
      <c r="Z21" s="28"/>
      <c r="AA21" s="28"/>
      <c r="AB21" s="28"/>
    </row>
    <row r="22" spans="1:28" ht="25.5" x14ac:dyDescent="0.2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800</v>
      </c>
      <c r="R68" s="28">
        <v>60</v>
      </c>
      <c r="S68" s="28">
        <v>75</v>
      </c>
      <c r="T68" s="28">
        <v>66</v>
      </c>
      <c r="U68" s="28">
        <v>60</v>
      </c>
      <c r="V68" s="28">
        <v>439</v>
      </c>
      <c r="W68" s="28">
        <v>100</v>
      </c>
      <c r="X68" s="28"/>
      <c r="Y68" s="28"/>
      <c r="Z68" s="28"/>
      <c r="AA68" s="28"/>
      <c r="AB68" s="28"/>
    </row>
    <row r="69" spans="1:28" ht="15.75" x14ac:dyDescent="0.2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800</v>
      </c>
      <c r="R167" s="28">
        <v>60</v>
      </c>
      <c r="S167" s="28">
        <v>75</v>
      </c>
      <c r="T167" s="28">
        <v>66</v>
      </c>
      <c r="U167" s="28">
        <v>60</v>
      </c>
      <c r="V167" s="28">
        <v>439</v>
      </c>
      <c r="W167" s="28">
        <v>100</v>
      </c>
      <c r="X167" s="28"/>
      <c r="Y167" s="28"/>
      <c r="Z167" s="28"/>
      <c r="AA167" s="28"/>
      <c r="AB167" s="28"/>
    </row>
    <row r="168" spans="1:28" ht="15.75" x14ac:dyDescent="0.2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9" t="s">
        <v>10938</v>
      </c>
      <c r="B190" s="209"/>
      <c r="C190" s="209"/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</row>
  </sheetData>
  <sheetProtection password="D949" sheet="1" objects="1" scenarios="1" selectLockedCells="1"/>
  <mergeCells count="18"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="70" zoomScaleNormal="7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84" sqref="P84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</row>
    <row r="3" spans="1:29" ht="12.75" hidden="1" customHeight="1" x14ac:dyDescent="0.2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1:29" ht="12.75" hidden="1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</row>
    <row r="5" spans="1:29" ht="12.75" hidden="1" customHeight="1" x14ac:dyDescent="0.2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</row>
    <row r="6" spans="1:29" ht="12.75" hidden="1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</row>
    <row r="7" spans="1:29" ht="12.75" hidden="1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</row>
    <row r="8" spans="1:29" ht="12.75" hidden="1" customHeight="1" x14ac:dyDescent="0.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</row>
    <row r="9" spans="1:29" ht="12.75" hidden="1" customHeight="1" x14ac:dyDescent="0.2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</row>
    <row r="10" spans="1:29" ht="12.75" hidden="1" customHeight="1" x14ac:dyDescent="0.2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</row>
    <row r="11" spans="1:29" ht="12.75" hidden="1" customHeight="1" x14ac:dyDescent="0.2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</row>
    <row r="12" spans="1:29" ht="12.75" hidden="1" customHeight="1" x14ac:dyDescent="0.2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4" t="s">
        <v>8226</v>
      </c>
      <c r="Q13" s="184"/>
      <c r="R13" s="184"/>
      <c r="S13" s="184"/>
      <c r="T13" s="184"/>
      <c r="U13" s="184"/>
      <c r="V13" s="184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5" t="s">
        <v>10189</v>
      </c>
      <c r="Q14" s="185"/>
      <c r="R14" s="185"/>
      <c r="S14" s="185"/>
      <c r="T14" s="185"/>
      <c r="U14" s="185"/>
      <c r="V14" s="185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6" t="s">
        <v>8160</v>
      </c>
      <c r="Q15" s="186"/>
      <c r="R15" s="186"/>
      <c r="S15" s="186"/>
      <c r="T15" s="186"/>
      <c r="U15" s="186"/>
      <c r="V15" s="186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8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8" t="s">
        <v>10740</v>
      </c>
      <c r="P16" s="188" t="s">
        <v>7098</v>
      </c>
      <c r="Q16" s="188" t="s">
        <v>10329</v>
      </c>
      <c r="R16" s="188"/>
      <c r="S16" s="188"/>
      <c r="T16" s="188"/>
      <c r="U16" s="188"/>
      <c r="V16" s="188"/>
      <c r="W16" s="188"/>
      <c r="X16" s="188"/>
      <c r="Y16" s="188"/>
      <c r="Z16" s="188" t="s">
        <v>10333</v>
      </c>
      <c r="AA16" s="188"/>
      <c r="AB16" s="188"/>
      <c r="AC16" s="188" t="s">
        <v>8227</v>
      </c>
    </row>
    <row r="17" spans="1:29" ht="65.099999999999994" customHeight="1" x14ac:dyDescent="0.2">
      <c r="A17" s="18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/>
      <c r="P17" s="188"/>
      <c r="Q17" s="188" t="s">
        <v>8228</v>
      </c>
      <c r="R17" s="188" t="s">
        <v>10330</v>
      </c>
      <c r="S17" s="188" t="s">
        <v>10331</v>
      </c>
      <c r="T17" s="188"/>
      <c r="U17" s="188"/>
      <c r="V17" s="188"/>
      <c r="W17" s="188" t="s">
        <v>4611</v>
      </c>
      <c r="X17" s="188" t="s">
        <v>10332</v>
      </c>
      <c r="Y17" s="188" t="s">
        <v>4612</v>
      </c>
      <c r="Z17" s="188" t="s">
        <v>8229</v>
      </c>
      <c r="AA17" s="188"/>
      <c r="AB17" s="188" t="s">
        <v>8230</v>
      </c>
      <c r="AC17" s="188"/>
    </row>
    <row r="18" spans="1:29" ht="20.100000000000001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188"/>
      <c r="Q18" s="188"/>
      <c r="R18" s="188"/>
      <c r="S18" s="188" t="s">
        <v>8231</v>
      </c>
      <c r="T18" s="188"/>
      <c r="U18" s="188" t="s">
        <v>8232</v>
      </c>
      <c r="V18" s="188"/>
      <c r="W18" s="188"/>
      <c r="X18" s="188"/>
      <c r="Y18" s="188"/>
      <c r="Z18" s="188" t="s">
        <v>5987</v>
      </c>
      <c r="AA18" s="188" t="s">
        <v>5988</v>
      </c>
      <c r="AB18" s="188"/>
      <c r="AC18" s="188"/>
    </row>
    <row r="19" spans="1:29" ht="20.100000000000001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188"/>
      <c r="R19" s="188"/>
      <c r="S19" s="23" t="s">
        <v>5989</v>
      </c>
      <c r="T19" s="23" t="s">
        <v>10053</v>
      </c>
      <c r="U19" s="23" t="s">
        <v>10054</v>
      </c>
      <c r="V19" s="23" t="s">
        <v>10055</v>
      </c>
      <c r="W19" s="188"/>
      <c r="X19" s="188"/>
      <c r="Y19" s="188"/>
      <c r="Z19" s="188"/>
      <c r="AA19" s="188"/>
      <c r="AB19" s="188"/>
      <c r="AC19" s="188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10">
        <f>P22+P26+P60+P61</f>
        <v>96</v>
      </c>
      <c r="Q21" s="110">
        <f t="shared" ref="Q21:AB21" si="0">Q22+Q26+Q60+Q61</f>
        <v>65</v>
      </c>
      <c r="R21" s="110">
        <f t="shared" si="0"/>
        <v>61</v>
      </c>
      <c r="S21" s="110"/>
      <c r="T21" s="110"/>
      <c r="U21" s="110"/>
      <c r="V21" s="110"/>
      <c r="W21" s="110">
        <f t="shared" si="0"/>
        <v>11</v>
      </c>
      <c r="X21" s="110">
        <f t="shared" si="0"/>
        <v>2</v>
      </c>
      <c r="Y21" s="110"/>
      <c r="Z21" s="110">
        <f t="shared" si="0"/>
        <v>2</v>
      </c>
      <c r="AA21" s="110">
        <f t="shared" si="0"/>
        <v>2</v>
      </c>
      <c r="AB21" s="110">
        <f t="shared" si="0"/>
        <v>81</v>
      </c>
      <c r="AC21" s="51"/>
    </row>
    <row r="22" spans="1:29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6">
        <f>P23+P24</f>
        <v>8</v>
      </c>
      <c r="Q22" s="86">
        <f t="shared" ref="Q22:AB22" si="1">Q23+Q24</f>
        <v>8</v>
      </c>
      <c r="R22" s="86">
        <f t="shared" si="1"/>
        <v>8</v>
      </c>
      <c r="S22" s="86"/>
      <c r="T22" s="86"/>
      <c r="U22" s="86"/>
      <c r="V22" s="86"/>
      <c r="W22" s="86"/>
      <c r="X22" s="86"/>
      <c r="Y22" s="86"/>
      <c r="Z22" s="86"/>
      <c r="AA22" s="86">
        <f t="shared" si="1"/>
        <v>2</v>
      </c>
      <c r="AB22" s="86">
        <f t="shared" si="1"/>
        <v>7</v>
      </c>
      <c r="AC22" s="51"/>
    </row>
    <row r="23" spans="1:29" ht="25.5" x14ac:dyDescent="0.2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6">
        <v>1</v>
      </c>
      <c r="Q23" s="86">
        <v>1</v>
      </c>
      <c r="R23" s="86">
        <v>1</v>
      </c>
      <c r="S23" s="86"/>
      <c r="T23" s="86"/>
      <c r="U23" s="86"/>
      <c r="V23" s="86"/>
      <c r="W23" s="86"/>
      <c r="X23" s="86"/>
      <c r="Y23" s="86"/>
      <c r="Z23" s="86"/>
      <c r="AA23" s="86"/>
      <c r="AB23" s="86">
        <v>1</v>
      </c>
      <c r="AC23" s="51"/>
    </row>
    <row r="24" spans="1:29" ht="15.75" x14ac:dyDescent="0.2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6">
        <v>7</v>
      </c>
      <c r="Q24" s="86">
        <v>7</v>
      </c>
      <c r="R24" s="86">
        <v>7</v>
      </c>
      <c r="S24" s="86"/>
      <c r="T24" s="86"/>
      <c r="U24" s="86"/>
      <c r="V24" s="86"/>
      <c r="W24" s="86"/>
      <c r="X24" s="86"/>
      <c r="Y24" s="86"/>
      <c r="Z24" s="86"/>
      <c r="AA24" s="86">
        <v>2</v>
      </c>
      <c r="AB24" s="86">
        <v>6</v>
      </c>
      <c r="AC24" s="51"/>
    </row>
    <row r="25" spans="1:29" ht="15.75" x14ac:dyDescent="0.2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51"/>
    </row>
    <row r="26" spans="1:29" ht="15.75" customHeight="1" x14ac:dyDescent="0.2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10">
        <f>P27+P48+P49+P53+P54+P55+P56+P57+P58+P59</f>
        <v>60</v>
      </c>
      <c r="Q26" s="110">
        <f t="shared" ref="Q26:AB26" si="2">Q27+Q48+Q49+Q53+Q54+Q55+Q56+Q57+Q58+Q59</f>
        <v>57</v>
      </c>
      <c r="R26" s="110">
        <f t="shared" si="2"/>
        <v>53</v>
      </c>
      <c r="S26" s="110"/>
      <c r="T26" s="110"/>
      <c r="U26" s="110"/>
      <c r="V26" s="110"/>
      <c r="W26" s="110">
        <f t="shared" si="2"/>
        <v>3</v>
      </c>
      <c r="X26" s="110">
        <f t="shared" si="2"/>
        <v>2</v>
      </c>
      <c r="Y26" s="110"/>
      <c r="Z26" s="110">
        <f t="shared" si="2"/>
        <v>2</v>
      </c>
      <c r="AA26" s="110"/>
      <c r="AB26" s="110">
        <f t="shared" si="2"/>
        <v>54</v>
      </c>
      <c r="AC26" s="83">
        <v>136.29999999999998</v>
      </c>
    </row>
    <row r="27" spans="1:29" ht="25.5" x14ac:dyDescent="0.2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10">
        <f>P28+P29+P30+P31+P32+P33+P34+P35+P36+P37+P38+P42+P43+P44+P45+P46+P47</f>
        <v>53</v>
      </c>
      <c r="Q27" s="110">
        <f t="shared" ref="Q27:AB27" si="3">Q28+Q29+Q30+Q31+Q32+Q33+Q34+Q35+Q36+Q37+Q38+Q42+Q43+Q44+Q45+Q46+Q47</f>
        <v>52</v>
      </c>
      <c r="R27" s="110">
        <f t="shared" si="3"/>
        <v>49</v>
      </c>
      <c r="S27" s="110"/>
      <c r="T27" s="110"/>
      <c r="U27" s="110"/>
      <c r="V27" s="110"/>
      <c r="W27" s="110">
        <f t="shared" si="3"/>
        <v>1</v>
      </c>
      <c r="X27" s="110">
        <f t="shared" si="3"/>
        <v>1</v>
      </c>
      <c r="Y27" s="110"/>
      <c r="Z27" s="110">
        <f t="shared" si="3"/>
        <v>2</v>
      </c>
      <c r="AA27" s="110"/>
      <c r="AB27" s="110">
        <f t="shared" si="3"/>
        <v>47</v>
      </c>
      <c r="AC27" s="83">
        <v>122.79999999999998</v>
      </c>
    </row>
    <row r="28" spans="1:29" ht="38.25" x14ac:dyDescent="0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6">
        <v>11</v>
      </c>
      <c r="Q28" s="86">
        <v>10</v>
      </c>
      <c r="R28" s="86">
        <v>10</v>
      </c>
      <c r="S28" s="86"/>
      <c r="T28" s="86"/>
      <c r="U28" s="86"/>
      <c r="V28" s="86"/>
      <c r="W28" s="86">
        <v>1</v>
      </c>
      <c r="X28" s="86">
        <v>1</v>
      </c>
      <c r="Y28" s="86"/>
      <c r="Z28" s="86"/>
      <c r="AA28" s="86"/>
      <c r="AB28" s="86">
        <v>11</v>
      </c>
      <c r="AC28" s="83">
        <v>37.9</v>
      </c>
    </row>
    <row r="29" spans="1:29" ht="15.75" x14ac:dyDescent="0.2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6">
        <v>7</v>
      </c>
      <c r="Q29" s="86">
        <v>7</v>
      </c>
      <c r="R29" s="86">
        <v>7</v>
      </c>
      <c r="S29" s="86"/>
      <c r="T29" s="86"/>
      <c r="U29" s="86"/>
      <c r="V29" s="86"/>
      <c r="W29" s="86"/>
      <c r="X29" s="86"/>
      <c r="Y29" s="86"/>
      <c r="Z29" s="86"/>
      <c r="AA29" s="86"/>
      <c r="AB29" s="86">
        <v>7</v>
      </c>
      <c r="AC29" s="51"/>
    </row>
    <row r="30" spans="1:29" ht="15.75" x14ac:dyDescent="0.2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>
        <v>5</v>
      </c>
      <c r="R30" s="86">
        <v>5</v>
      </c>
      <c r="S30" s="86"/>
      <c r="T30" s="86"/>
      <c r="U30" s="86"/>
      <c r="V30" s="86"/>
      <c r="W30" s="86"/>
      <c r="X30" s="86"/>
      <c r="Y30" s="86"/>
      <c r="Z30" s="86"/>
      <c r="AA30" s="86"/>
      <c r="AB30" s="86">
        <v>5</v>
      </c>
      <c r="AC30" s="51"/>
    </row>
    <row r="31" spans="1:29" ht="15.75" x14ac:dyDescent="0.2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2</v>
      </c>
      <c r="R31" s="86">
        <v>2</v>
      </c>
      <c r="S31" s="86"/>
      <c r="T31" s="86"/>
      <c r="U31" s="86"/>
      <c r="V31" s="86"/>
      <c r="W31" s="86"/>
      <c r="X31" s="86"/>
      <c r="Y31" s="86"/>
      <c r="Z31" s="86"/>
      <c r="AA31" s="86"/>
      <c r="AB31" s="86">
        <v>2</v>
      </c>
      <c r="AC31" s="51"/>
    </row>
    <row r="32" spans="1:29" ht="15.75" x14ac:dyDescent="0.2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51"/>
    </row>
    <row r="33" spans="1:29" ht="15.75" x14ac:dyDescent="0.2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>
        <v>1</v>
      </c>
      <c r="S33" s="86"/>
      <c r="T33" s="86"/>
      <c r="U33" s="86"/>
      <c r="V33" s="86"/>
      <c r="W33" s="86"/>
      <c r="X33" s="86"/>
      <c r="Y33" s="86"/>
      <c r="Z33" s="86"/>
      <c r="AA33" s="86"/>
      <c r="AB33" s="86">
        <v>1</v>
      </c>
      <c r="AC33" s="51"/>
    </row>
    <row r="34" spans="1:29" ht="15.75" x14ac:dyDescent="0.2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6</v>
      </c>
      <c r="Q34" s="86">
        <v>6</v>
      </c>
      <c r="R34" s="86">
        <v>5</v>
      </c>
      <c r="S34" s="86"/>
      <c r="T34" s="86"/>
      <c r="U34" s="86"/>
      <c r="V34" s="86"/>
      <c r="W34" s="86"/>
      <c r="X34" s="86"/>
      <c r="Y34" s="86"/>
      <c r="Z34" s="86">
        <v>1</v>
      </c>
      <c r="AA34" s="86"/>
      <c r="AB34" s="86">
        <v>6</v>
      </c>
      <c r="AC34" s="51"/>
    </row>
    <row r="35" spans="1:29" ht="15.75" x14ac:dyDescent="0.2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2</v>
      </c>
      <c r="Q35" s="86">
        <v>2</v>
      </c>
      <c r="R35" s="86">
        <v>2</v>
      </c>
      <c r="S35" s="86"/>
      <c r="T35" s="86"/>
      <c r="U35" s="86"/>
      <c r="V35" s="86"/>
      <c r="W35" s="86"/>
      <c r="X35" s="86"/>
      <c r="Y35" s="86"/>
      <c r="Z35" s="86"/>
      <c r="AA35" s="86"/>
      <c r="AB35" s="86">
        <v>2</v>
      </c>
      <c r="AC35" s="51"/>
    </row>
    <row r="36" spans="1:29" ht="15.75" x14ac:dyDescent="0.2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3</v>
      </c>
      <c r="Q36" s="86">
        <v>3</v>
      </c>
      <c r="R36" s="86">
        <v>3</v>
      </c>
      <c r="S36" s="86"/>
      <c r="T36" s="86"/>
      <c r="U36" s="86"/>
      <c r="V36" s="86"/>
      <c r="W36" s="86"/>
      <c r="X36" s="86"/>
      <c r="Y36" s="86"/>
      <c r="Z36" s="86"/>
      <c r="AA36" s="86"/>
      <c r="AB36" s="86">
        <v>3</v>
      </c>
      <c r="AC36" s="51"/>
    </row>
    <row r="37" spans="1:29" ht="15.75" x14ac:dyDescent="0.2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2</v>
      </c>
      <c r="R37" s="86">
        <v>2</v>
      </c>
      <c r="S37" s="86"/>
      <c r="T37" s="86"/>
      <c r="U37" s="86"/>
      <c r="V37" s="86"/>
      <c r="W37" s="86"/>
      <c r="X37" s="86"/>
      <c r="Y37" s="86"/>
      <c r="Z37" s="86"/>
      <c r="AA37" s="86"/>
      <c r="AB37" s="86">
        <v>2</v>
      </c>
      <c r="AC37" s="51"/>
    </row>
    <row r="38" spans="1:29" ht="15.75" x14ac:dyDescent="0.2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5</v>
      </c>
      <c r="Q38" s="86">
        <v>5</v>
      </c>
      <c r="R38" s="86">
        <v>5</v>
      </c>
      <c r="S38" s="86"/>
      <c r="T38" s="86"/>
      <c r="U38" s="86"/>
      <c r="V38" s="86"/>
      <c r="W38" s="86"/>
      <c r="X38" s="86"/>
      <c r="Y38" s="86"/>
      <c r="Z38" s="86"/>
      <c r="AA38" s="86"/>
      <c r="AB38" s="86">
        <v>5</v>
      </c>
      <c r="AC38" s="51"/>
    </row>
    <row r="39" spans="1:29" ht="25.5" x14ac:dyDescent="0.2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5</v>
      </c>
      <c r="Q39" s="86">
        <v>5</v>
      </c>
      <c r="R39" s="86">
        <v>5</v>
      </c>
      <c r="S39" s="86"/>
      <c r="T39" s="86"/>
      <c r="U39" s="86"/>
      <c r="V39" s="86"/>
      <c r="W39" s="86"/>
      <c r="X39" s="86"/>
      <c r="Y39" s="86"/>
      <c r="Z39" s="86"/>
      <c r="AA39" s="86"/>
      <c r="AB39" s="86">
        <v>5</v>
      </c>
      <c r="AC39" s="51"/>
    </row>
    <row r="40" spans="1:29" ht="15.75" x14ac:dyDescent="0.2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51"/>
    </row>
    <row r="41" spans="1:29" ht="15.75" x14ac:dyDescent="0.2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51"/>
    </row>
    <row r="42" spans="1:29" ht="15.75" x14ac:dyDescent="0.2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3</v>
      </c>
      <c r="Q42" s="86">
        <v>3</v>
      </c>
      <c r="R42" s="86">
        <v>2</v>
      </c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51"/>
    </row>
    <row r="43" spans="1:29" ht="15.75" x14ac:dyDescent="0.2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3</v>
      </c>
      <c r="Q43" s="86">
        <v>3</v>
      </c>
      <c r="R43" s="86">
        <v>3</v>
      </c>
      <c r="S43" s="86"/>
      <c r="T43" s="86"/>
      <c r="U43" s="86"/>
      <c r="V43" s="86"/>
      <c r="W43" s="86"/>
      <c r="X43" s="86"/>
      <c r="Y43" s="86"/>
      <c r="Z43" s="86"/>
      <c r="AA43" s="86"/>
      <c r="AB43" s="86">
        <v>2</v>
      </c>
      <c r="AC43" s="51"/>
    </row>
    <row r="44" spans="1:29" ht="15.75" x14ac:dyDescent="0.2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51"/>
    </row>
    <row r="45" spans="1:29" ht="15.75" x14ac:dyDescent="0.2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>
        <v>1</v>
      </c>
      <c r="S45" s="86"/>
      <c r="T45" s="86"/>
      <c r="U45" s="86"/>
      <c r="V45" s="86"/>
      <c r="W45" s="86"/>
      <c r="X45" s="86"/>
      <c r="Y45" s="86"/>
      <c r="Z45" s="86"/>
      <c r="AA45" s="86"/>
      <c r="AB45" s="86">
        <v>1</v>
      </c>
      <c r="AC45" s="51"/>
    </row>
    <row r="46" spans="1:29" ht="15.75" x14ac:dyDescent="0.2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>
        <v>1</v>
      </c>
      <c r="S46" s="86"/>
      <c r="T46" s="86"/>
      <c r="U46" s="86"/>
      <c r="V46" s="86"/>
      <c r="W46" s="86"/>
      <c r="X46" s="86"/>
      <c r="Y46" s="86"/>
      <c r="Z46" s="86">
        <v>1</v>
      </c>
      <c r="AA46" s="86"/>
      <c r="AB46" s="86"/>
      <c r="AC46" s="51"/>
    </row>
    <row r="47" spans="1:29" ht="15.75" x14ac:dyDescent="0.2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51"/>
    </row>
    <row r="48" spans="1:29" ht="15.75" x14ac:dyDescent="0.2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3"/>
    </row>
    <row r="49" spans="1:29" ht="15.75" x14ac:dyDescent="0.2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3"/>
    </row>
    <row r="50" spans="1:29" ht="25.5" x14ac:dyDescent="0.2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3"/>
    </row>
    <row r="51" spans="1:29" ht="15.75" x14ac:dyDescent="0.2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3"/>
    </row>
    <row r="52" spans="1:29" ht="15.75" x14ac:dyDescent="0.2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3"/>
    </row>
    <row r="53" spans="1:29" ht="15.75" x14ac:dyDescent="0.2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/>
      <c r="U53" s="86"/>
      <c r="V53" s="86"/>
      <c r="W53" s="86">
        <v>1</v>
      </c>
      <c r="X53" s="86"/>
      <c r="Y53" s="86"/>
      <c r="Z53" s="86"/>
      <c r="AA53" s="86"/>
      <c r="AB53" s="86">
        <v>1</v>
      </c>
      <c r="AC53" s="83">
        <v>1</v>
      </c>
    </row>
    <row r="54" spans="1:29" ht="15.75" x14ac:dyDescent="0.2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3"/>
    </row>
    <row r="55" spans="1:29" ht="15.75" x14ac:dyDescent="0.2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>
        <v>1</v>
      </c>
      <c r="AC55" s="83">
        <v>1.5</v>
      </c>
    </row>
    <row r="56" spans="1:29" ht="15.75" x14ac:dyDescent="0.2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5</v>
      </c>
      <c r="Q56" s="86">
        <v>4</v>
      </c>
      <c r="R56" s="86">
        <v>4</v>
      </c>
      <c r="S56" s="86"/>
      <c r="T56" s="86"/>
      <c r="U56" s="86"/>
      <c r="V56" s="86"/>
      <c r="W56" s="86">
        <v>1</v>
      </c>
      <c r="X56" s="86">
        <v>1</v>
      </c>
      <c r="Y56" s="86"/>
      <c r="Z56" s="86"/>
      <c r="AA56" s="86"/>
      <c r="AB56" s="86">
        <v>5</v>
      </c>
      <c r="AC56" s="83">
        <v>5</v>
      </c>
    </row>
    <row r="57" spans="1:29" ht="15.75" x14ac:dyDescent="0.2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3"/>
    </row>
    <row r="58" spans="1:29" ht="15.75" x14ac:dyDescent="0.2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3"/>
    </row>
    <row r="59" spans="1:29" ht="15.75" x14ac:dyDescent="0.2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3">
        <v>6</v>
      </c>
    </row>
    <row r="60" spans="1:29" ht="15.75" x14ac:dyDescent="0.2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5</v>
      </c>
      <c r="Q60" s="86"/>
      <c r="R60" s="86"/>
      <c r="S60" s="86"/>
      <c r="T60" s="86"/>
      <c r="U60" s="86"/>
      <c r="V60" s="86"/>
      <c r="W60" s="86">
        <v>5</v>
      </c>
      <c r="X60" s="86"/>
      <c r="Y60" s="86"/>
      <c r="Z60" s="86"/>
      <c r="AA60" s="86"/>
      <c r="AB60" s="86">
        <v>5</v>
      </c>
      <c r="AC60" s="51"/>
    </row>
    <row r="61" spans="1:29" ht="15.75" x14ac:dyDescent="0.2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23</v>
      </c>
      <c r="Q61" s="86"/>
      <c r="R61" s="86"/>
      <c r="S61" s="86"/>
      <c r="T61" s="86"/>
      <c r="U61" s="86"/>
      <c r="V61" s="86"/>
      <c r="W61" s="86">
        <v>3</v>
      </c>
      <c r="X61" s="86"/>
      <c r="Y61" s="86"/>
      <c r="Z61" s="86"/>
      <c r="AA61" s="86"/>
      <c r="AB61" s="86">
        <v>15</v>
      </c>
      <c r="AC61" s="51"/>
    </row>
    <row r="62" spans="1:29" ht="25.5" x14ac:dyDescent="0.2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10191</v>
      </c>
      <c r="B74" s="70">
        <v>-54</v>
      </c>
      <c r="O74" s="74">
        <v>54</v>
      </c>
      <c r="P74" s="111">
        <v>6</v>
      </c>
    </row>
    <row r="75" spans="1:29" ht="15.75" x14ac:dyDescent="0.25">
      <c r="A75" s="93" t="s">
        <v>10192</v>
      </c>
      <c r="B75" s="37">
        <v>-55</v>
      </c>
      <c r="O75" s="74">
        <v>55</v>
      </c>
      <c r="P75" s="112">
        <v>1</v>
      </c>
    </row>
    <row r="76" spans="1:29" ht="38.25" x14ac:dyDescent="0.25">
      <c r="A76" s="93" t="s">
        <v>10193</v>
      </c>
      <c r="B76" s="37">
        <v>-56</v>
      </c>
      <c r="O76" s="74">
        <v>56</v>
      </c>
      <c r="P76" s="111">
        <v>50</v>
      </c>
    </row>
    <row r="77" spans="1:29" ht="15.75" x14ac:dyDescent="0.25">
      <c r="A77" s="93" t="s">
        <v>10194</v>
      </c>
      <c r="B77" s="37">
        <v>-57</v>
      </c>
      <c r="O77" s="74">
        <v>57</v>
      </c>
      <c r="P77" s="112">
        <v>50</v>
      </c>
    </row>
    <row r="78" spans="1:29" ht="25.5" x14ac:dyDescent="0.25">
      <c r="A78" s="93" t="s">
        <v>10202</v>
      </c>
      <c r="B78" s="37">
        <v>-58</v>
      </c>
      <c r="O78" s="74">
        <v>58</v>
      </c>
      <c r="P78" s="112">
        <v>1</v>
      </c>
    </row>
    <row r="79" spans="1:29" ht="15.75" x14ac:dyDescent="0.25">
      <c r="A79" s="93" t="s">
        <v>10195</v>
      </c>
      <c r="B79" s="37">
        <v>-59</v>
      </c>
      <c r="O79" s="74">
        <v>59</v>
      </c>
      <c r="P79" s="112">
        <v>1</v>
      </c>
    </row>
    <row r="80" spans="1:29" ht="25.5" x14ac:dyDescent="0.25">
      <c r="A80" s="93" t="s">
        <v>10196</v>
      </c>
      <c r="B80" s="37">
        <v>-60</v>
      </c>
      <c r="O80" s="74">
        <v>60</v>
      </c>
      <c r="P80" s="111">
        <v>0</v>
      </c>
    </row>
    <row r="81" spans="1:16" ht="15.75" x14ac:dyDescent="0.25">
      <c r="A81" s="93" t="s">
        <v>10197</v>
      </c>
      <c r="B81" s="37">
        <v>-61</v>
      </c>
      <c r="O81" s="74">
        <v>61</v>
      </c>
      <c r="P81" s="112">
        <v>1</v>
      </c>
    </row>
    <row r="82" spans="1:16" ht="25.5" x14ac:dyDescent="0.25">
      <c r="A82" s="93" t="s">
        <v>10198</v>
      </c>
      <c r="B82" s="37"/>
      <c r="O82" s="74">
        <v>62</v>
      </c>
      <c r="P82" s="111">
        <v>53</v>
      </c>
    </row>
    <row r="83" spans="1:16" ht="25.5" x14ac:dyDescent="0.25">
      <c r="A83" s="93" t="s">
        <v>10200</v>
      </c>
      <c r="B83" s="37"/>
      <c r="O83" s="74">
        <v>63</v>
      </c>
      <c r="P83" s="105">
        <v>36</v>
      </c>
    </row>
    <row r="84" spans="1:16" ht="25.5" x14ac:dyDescent="0.25">
      <c r="A84" s="93" t="s">
        <v>10201</v>
      </c>
      <c r="B84" s="37"/>
      <c r="O84" s="74">
        <v>64</v>
      </c>
      <c r="P84" s="106">
        <v>36</v>
      </c>
    </row>
    <row r="85" spans="1:16" ht="15.75" x14ac:dyDescent="0.2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P16:P19"/>
    <mergeCell ref="Q16:Y16"/>
    <mergeCell ref="S18:T18"/>
    <mergeCell ref="U18:V18"/>
    <mergeCell ref="X17:X19"/>
    <mergeCell ref="Y17:Y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="70" zoomScaleNormal="7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X21" sqref="X21:AC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5" t="s">
        <v>8161</v>
      </c>
      <c r="Q16" s="185"/>
      <c r="R16" s="185"/>
      <c r="S16" s="185"/>
      <c r="T16" s="185"/>
      <c r="U16" s="185"/>
      <c r="V16" s="185"/>
      <c r="W16" s="185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6" t="s">
        <v>6426</v>
      </c>
      <c r="Q17" s="186"/>
      <c r="R17" s="186"/>
      <c r="S17" s="186"/>
      <c r="T17" s="186"/>
      <c r="U17" s="186"/>
      <c r="V17" s="186"/>
      <c r="W17" s="186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 t="s">
        <v>10740</v>
      </c>
      <c r="P18" s="188" t="s">
        <v>9191</v>
      </c>
      <c r="Q18" s="188" t="s">
        <v>10336</v>
      </c>
      <c r="R18" s="188"/>
      <c r="S18" s="188"/>
      <c r="T18" s="188"/>
      <c r="U18" s="188"/>
      <c r="V18" s="194"/>
      <c r="W18" s="188" t="s">
        <v>8162</v>
      </c>
      <c r="X18" s="194" t="s">
        <v>10337</v>
      </c>
      <c r="Y18" s="196"/>
      <c r="Z18" s="196"/>
      <c r="AA18" s="196"/>
      <c r="AB18" s="196"/>
      <c r="AC18" s="195"/>
      <c r="AD18" s="201" t="s">
        <v>5851</v>
      </c>
    </row>
    <row r="19" spans="1:30" ht="24.95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8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20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0">
        <f>P22+P26+P60+P61</f>
        <v>96</v>
      </c>
      <c r="Q21" s="110">
        <f t="shared" ref="Q21:AC21" si="0">Q22+Q26+Q60+Q61</f>
        <v>9</v>
      </c>
      <c r="R21" s="110">
        <f t="shared" si="0"/>
        <v>14</v>
      </c>
      <c r="S21" s="110">
        <f t="shared" si="0"/>
        <v>16</v>
      </c>
      <c r="T21" s="110">
        <f t="shared" si="0"/>
        <v>14</v>
      </c>
      <c r="U21" s="110">
        <f t="shared" si="0"/>
        <v>21</v>
      </c>
      <c r="V21" s="110">
        <f t="shared" si="0"/>
        <v>22</v>
      </c>
      <c r="W21" s="110">
        <f t="shared" si="0"/>
        <v>67</v>
      </c>
      <c r="X21" s="110">
        <f t="shared" si="0"/>
        <v>9</v>
      </c>
      <c r="Y21" s="110">
        <f t="shared" si="0"/>
        <v>5</v>
      </c>
      <c r="Z21" s="110">
        <f t="shared" si="0"/>
        <v>13</v>
      </c>
      <c r="AA21" s="110">
        <f t="shared" si="0"/>
        <v>8</v>
      </c>
      <c r="AB21" s="110">
        <f t="shared" si="0"/>
        <v>13</v>
      </c>
      <c r="AC21" s="110">
        <f t="shared" si="0"/>
        <v>19</v>
      </c>
      <c r="AD21" s="86">
        <v>29</v>
      </c>
    </row>
    <row r="22" spans="1:30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f>P23+P24</f>
        <v>8</v>
      </c>
      <c r="Q22" s="86">
        <f t="shared" ref="Q22:AC22" si="1">Q23+Q24</f>
        <v>0</v>
      </c>
      <c r="R22" s="86">
        <f t="shared" si="1"/>
        <v>0</v>
      </c>
      <c r="S22" s="86">
        <f t="shared" si="1"/>
        <v>0</v>
      </c>
      <c r="T22" s="86">
        <f t="shared" si="1"/>
        <v>1</v>
      </c>
      <c r="U22" s="86">
        <f t="shared" si="1"/>
        <v>3</v>
      </c>
      <c r="V22" s="86">
        <f t="shared" si="1"/>
        <v>4</v>
      </c>
      <c r="W22" s="86">
        <f t="shared" si="1"/>
        <v>7</v>
      </c>
      <c r="X22" s="86"/>
      <c r="Y22" s="86"/>
      <c r="Z22" s="86"/>
      <c r="AA22" s="86">
        <v>0</v>
      </c>
      <c r="AB22" s="86">
        <f t="shared" si="1"/>
        <v>3</v>
      </c>
      <c r="AC22" s="86">
        <f t="shared" si="1"/>
        <v>4</v>
      </c>
      <c r="AD22" s="86">
        <v>1</v>
      </c>
    </row>
    <row r="23" spans="1:30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1</v>
      </c>
      <c r="W23" s="86">
        <v>1</v>
      </c>
      <c r="X23" s="86"/>
      <c r="Y23" s="86"/>
      <c r="Z23" s="86"/>
      <c r="AA23" s="86"/>
      <c r="AB23" s="86">
        <v>0</v>
      </c>
      <c r="AC23" s="86">
        <v>1</v>
      </c>
      <c r="AD23" s="86"/>
    </row>
    <row r="24" spans="1:30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7</v>
      </c>
      <c r="Q24" s="86">
        <v>0</v>
      </c>
      <c r="R24" s="86">
        <v>0</v>
      </c>
      <c r="S24" s="86">
        <v>0</v>
      </c>
      <c r="T24" s="86">
        <v>1</v>
      </c>
      <c r="U24" s="86">
        <v>3</v>
      </c>
      <c r="V24" s="86">
        <v>3</v>
      </c>
      <c r="W24" s="86">
        <v>6</v>
      </c>
      <c r="X24" s="86"/>
      <c r="Y24" s="86"/>
      <c r="Z24" s="86"/>
      <c r="AA24" s="86">
        <v>0</v>
      </c>
      <c r="AB24" s="86">
        <v>3</v>
      </c>
      <c r="AC24" s="86">
        <v>3</v>
      </c>
      <c r="AD24" s="86">
        <v>1</v>
      </c>
    </row>
    <row r="25" spans="1:30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/>
      <c r="Y25" s="86"/>
      <c r="Z25" s="86"/>
      <c r="AA25" s="86">
        <v>0</v>
      </c>
      <c r="AB25" s="86">
        <v>0</v>
      </c>
      <c r="AC25" s="86">
        <v>0</v>
      </c>
      <c r="AD25" s="86"/>
    </row>
    <row r="26" spans="1:30" ht="15.7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0">
        <f>P27+P48+P49+P53+P54+P55+P56+P57+P58+P59</f>
        <v>60</v>
      </c>
      <c r="Q26" s="110">
        <f t="shared" ref="Q26:AC26" si="2">Q27+Q48+Q49+Q53+Q54+Q55+Q56+Q57+Q58+Q59</f>
        <v>9</v>
      </c>
      <c r="R26" s="110">
        <f t="shared" si="2"/>
        <v>5</v>
      </c>
      <c r="S26" s="110">
        <f t="shared" si="2"/>
        <v>13</v>
      </c>
      <c r="T26" s="110">
        <f t="shared" si="2"/>
        <v>8</v>
      </c>
      <c r="U26" s="110">
        <f t="shared" si="2"/>
        <v>10</v>
      </c>
      <c r="V26" s="110">
        <f t="shared" si="2"/>
        <v>15</v>
      </c>
      <c r="W26" s="110">
        <f t="shared" si="2"/>
        <v>60</v>
      </c>
      <c r="X26" s="110">
        <f t="shared" si="2"/>
        <v>9</v>
      </c>
      <c r="Y26" s="110">
        <f t="shared" si="2"/>
        <v>5</v>
      </c>
      <c r="Z26" s="110">
        <f t="shared" si="2"/>
        <v>13</v>
      </c>
      <c r="AA26" s="110">
        <f t="shared" si="2"/>
        <v>8</v>
      </c>
      <c r="AB26" s="110">
        <f t="shared" si="2"/>
        <v>10</v>
      </c>
      <c r="AC26" s="110">
        <f t="shared" si="2"/>
        <v>15</v>
      </c>
      <c r="AD26" s="86"/>
    </row>
    <row r="27" spans="1:30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0">
        <f>P28+P29+P30+P31+P32+P33+P34+P35+P36+P37+P38+P42+P43+P44+P45+P46+P47</f>
        <v>53</v>
      </c>
      <c r="Q27" s="110">
        <f t="shared" ref="Q27:AC27" si="3">Q28+Q29+Q30+Q31+Q32+Q33+Q34+Q35+Q36+Q37+Q38+Q42+Q43+Q44+Q45+Q46+Q47</f>
        <v>8</v>
      </c>
      <c r="R27" s="110">
        <f t="shared" si="3"/>
        <v>5</v>
      </c>
      <c r="S27" s="110">
        <f t="shared" si="3"/>
        <v>10</v>
      </c>
      <c r="T27" s="110">
        <f t="shared" si="3"/>
        <v>8</v>
      </c>
      <c r="U27" s="110">
        <f t="shared" si="3"/>
        <v>8</v>
      </c>
      <c r="V27" s="110">
        <f t="shared" si="3"/>
        <v>14</v>
      </c>
      <c r="W27" s="110">
        <f t="shared" si="3"/>
        <v>53</v>
      </c>
      <c r="X27" s="110">
        <f t="shared" si="3"/>
        <v>8</v>
      </c>
      <c r="Y27" s="110">
        <f t="shared" si="3"/>
        <v>5</v>
      </c>
      <c r="Z27" s="110">
        <f t="shared" si="3"/>
        <v>10</v>
      </c>
      <c r="AA27" s="110">
        <f t="shared" si="3"/>
        <v>8</v>
      </c>
      <c r="AB27" s="110">
        <f t="shared" si="3"/>
        <v>8</v>
      </c>
      <c r="AC27" s="110">
        <f t="shared" si="3"/>
        <v>14</v>
      </c>
      <c r="AD27" s="86"/>
    </row>
    <row r="28" spans="1:30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11</v>
      </c>
      <c r="Q28" s="86">
        <v>2</v>
      </c>
      <c r="R28" s="86">
        <v>2</v>
      </c>
      <c r="S28" s="86">
        <v>3</v>
      </c>
      <c r="T28" s="86">
        <v>2</v>
      </c>
      <c r="U28" s="86">
        <v>2</v>
      </c>
      <c r="V28" s="86">
        <v>0</v>
      </c>
      <c r="W28" s="86">
        <v>11</v>
      </c>
      <c r="X28" s="86">
        <v>2</v>
      </c>
      <c r="Y28" s="86">
        <v>2</v>
      </c>
      <c r="Z28" s="86">
        <v>3</v>
      </c>
      <c r="AA28" s="86">
        <v>2</v>
      </c>
      <c r="AB28" s="86">
        <v>2</v>
      </c>
      <c r="AC28" s="86">
        <v>0</v>
      </c>
      <c r="AD28" s="86"/>
    </row>
    <row r="29" spans="1:30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/>
      <c r="R29" s="86"/>
      <c r="S29" s="86">
        <v>2</v>
      </c>
      <c r="T29" s="86">
        <v>2</v>
      </c>
      <c r="U29" s="86">
        <v>2</v>
      </c>
      <c r="V29" s="86">
        <v>1</v>
      </c>
      <c r="W29" s="86">
        <v>7</v>
      </c>
      <c r="X29" s="86">
        <v>0</v>
      </c>
      <c r="Y29" s="86"/>
      <c r="Z29" s="86">
        <v>2</v>
      </c>
      <c r="AA29" s="86">
        <v>2</v>
      </c>
      <c r="AB29" s="86">
        <v>2</v>
      </c>
      <c r="AC29" s="86">
        <v>1</v>
      </c>
      <c r="AD29" s="86"/>
    </row>
    <row r="30" spans="1:30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>
        <v>1</v>
      </c>
      <c r="R30" s="86"/>
      <c r="S30" s="86">
        <v>2</v>
      </c>
      <c r="T30" s="86">
        <v>1</v>
      </c>
      <c r="U30" s="86">
        <v>0</v>
      </c>
      <c r="V30" s="86">
        <v>1</v>
      </c>
      <c r="W30" s="86">
        <v>5</v>
      </c>
      <c r="X30" s="86">
        <v>1</v>
      </c>
      <c r="Y30" s="86"/>
      <c r="Z30" s="86">
        <v>2</v>
      </c>
      <c r="AA30" s="86">
        <v>1</v>
      </c>
      <c r="AB30" s="86"/>
      <c r="AC30" s="86">
        <v>1</v>
      </c>
      <c r="AD30" s="86"/>
    </row>
    <row r="31" spans="1:30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0</v>
      </c>
      <c r="R31" s="86"/>
      <c r="S31" s="86">
        <v>1</v>
      </c>
      <c r="T31" s="86"/>
      <c r="U31" s="86">
        <v>1</v>
      </c>
      <c r="V31" s="86">
        <v>0</v>
      </c>
      <c r="W31" s="86">
        <v>2</v>
      </c>
      <c r="X31" s="86"/>
      <c r="Y31" s="86"/>
      <c r="Z31" s="86">
        <v>1</v>
      </c>
      <c r="AA31" s="86"/>
      <c r="AB31" s="86">
        <v>1</v>
      </c>
      <c r="AC31" s="86"/>
      <c r="AD31" s="86"/>
    </row>
    <row r="32" spans="1:30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>
        <v>1</v>
      </c>
      <c r="X32" s="86">
        <v>1</v>
      </c>
      <c r="Y32" s="86"/>
      <c r="Z32" s="86"/>
      <c r="AA32" s="86"/>
      <c r="AB32" s="86"/>
      <c r="AC32" s="86"/>
      <c r="AD32" s="86"/>
    </row>
    <row r="33" spans="1:30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/>
      <c r="S33" s="86"/>
      <c r="T33" s="86"/>
      <c r="U33" s="86"/>
      <c r="V33" s="86"/>
      <c r="W33" s="86">
        <v>1</v>
      </c>
      <c r="X33" s="86">
        <v>1</v>
      </c>
      <c r="Y33" s="86"/>
      <c r="Z33" s="86"/>
      <c r="AA33" s="86"/>
      <c r="AB33" s="86"/>
      <c r="AC33" s="86"/>
      <c r="AD33" s="86"/>
    </row>
    <row r="34" spans="1:30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6</v>
      </c>
      <c r="Q34" s="86"/>
      <c r="R34" s="86"/>
      <c r="S34" s="86">
        <v>2</v>
      </c>
      <c r="T34" s="86"/>
      <c r="U34" s="86">
        <v>1</v>
      </c>
      <c r="V34" s="86">
        <v>3</v>
      </c>
      <c r="W34" s="86">
        <v>6</v>
      </c>
      <c r="X34" s="86"/>
      <c r="Y34" s="86"/>
      <c r="Z34" s="86">
        <v>2</v>
      </c>
      <c r="AA34" s="86"/>
      <c r="AB34" s="86">
        <v>1</v>
      </c>
      <c r="AC34" s="86">
        <v>3</v>
      </c>
      <c r="AD34" s="86"/>
    </row>
    <row r="35" spans="1:30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2</v>
      </c>
      <c r="Q35" s="86"/>
      <c r="R35" s="86"/>
      <c r="S35" s="86"/>
      <c r="T35" s="86"/>
      <c r="U35" s="86">
        <v>0</v>
      </c>
      <c r="V35" s="86">
        <v>2</v>
      </c>
      <c r="W35" s="86">
        <v>2</v>
      </c>
      <c r="X35" s="86"/>
      <c r="Y35" s="86"/>
      <c r="Z35" s="86"/>
      <c r="AA35" s="86"/>
      <c r="AB35" s="86"/>
      <c r="AC35" s="86">
        <v>2</v>
      </c>
      <c r="AD35" s="86"/>
    </row>
    <row r="36" spans="1:30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3</v>
      </c>
      <c r="Q36" s="86"/>
      <c r="R36" s="86"/>
      <c r="S36" s="86"/>
      <c r="T36" s="86"/>
      <c r="U36" s="86">
        <v>1</v>
      </c>
      <c r="V36" s="86">
        <v>2</v>
      </c>
      <c r="W36" s="86">
        <v>3</v>
      </c>
      <c r="X36" s="86"/>
      <c r="Y36" s="86"/>
      <c r="Z36" s="86"/>
      <c r="AA36" s="86"/>
      <c r="AB36" s="86">
        <v>1</v>
      </c>
      <c r="AC36" s="86">
        <v>2</v>
      </c>
      <c r="AD36" s="86"/>
    </row>
    <row r="37" spans="1:30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/>
      <c r="R37" s="86"/>
      <c r="S37" s="86"/>
      <c r="T37" s="86">
        <v>1</v>
      </c>
      <c r="U37" s="86">
        <v>1</v>
      </c>
      <c r="V37" s="86">
        <v>0</v>
      </c>
      <c r="W37" s="86">
        <v>2</v>
      </c>
      <c r="X37" s="86"/>
      <c r="Y37" s="86"/>
      <c r="Z37" s="86"/>
      <c r="AA37" s="86">
        <v>1</v>
      </c>
      <c r="AB37" s="86">
        <v>1</v>
      </c>
      <c r="AC37" s="86"/>
      <c r="AD37" s="86"/>
    </row>
    <row r="38" spans="1:30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5</v>
      </c>
      <c r="Q38" s="86">
        <v>2</v>
      </c>
      <c r="R38" s="86">
        <v>3</v>
      </c>
      <c r="S38" s="86"/>
      <c r="T38" s="86"/>
      <c r="U38" s="86"/>
      <c r="V38" s="86"/>
      <c r="W38" s="86">
        <v>5</v>
      </c>
      <c r="X38" s="86">
        <v>2</v>
      </c>
      <c r="Y38" s="86">
        <v>3</v>
      </c>
      <c r="Z38" s="86"/>
      <c r="AA38" s="86"/>
      <c r="AB38" s="86"/>
      <c r="AC38" s="86"/>
      <c r="AD38" s="86"/>
    </row>
    <row r="39" spans="1:30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5</v>
      </c>
      <c r="Q39" s="86">
        <v>2</v>
      </c>
      <c r="R39" s="86">
        <v>3</v>
      </c>
      <c r="S39" s="86"/>
      <c r="T39" s="86"/>
      <c r="U39" s="86"/>
      <c r="V39" s="86"/>
      <c r="W39" s="86">
        <v>5</v>
      </c>
      <c r="X39" s="86">
        <v>2</v>
      </c>
      <c r="Y39" s="86">
        <v>3</v>
      </c>
      <c r="Z39" s="86"/>
      <c r="AA39" s="86"/>
      <c r="AB39" s="86"/>
      <c r="AC39" s="86"/>
      <c r="AD39" s="86"/>
    </row>
    <row r="40" spans="1:30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>
        <v>0</v>
      </c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>
        <v>0</v>
      </c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3</v>
      </c>
      <c r="Q42" s="86">
        <v>1</v>
      </c>
      <c r="R42" s="86"/>
      <c r="S42" s="86"/>
      <c r="T42" s="86"/>
      <c r="U42" s="86"/>
      <c r="V42" s="86">
        <v>2</v>
      </c>
      <c r="W42" s="86">
        <v>3</v>
      </c>
      <c r="X42" s="86">
        <v>1</v>
      </c>
      <c r="Y42" s="86"/>
      <c r="Z42" s="86"/>
      <c r="AA42" s="86"/>
      <c r="AB42" s="86"/>
      <c r="AC42" s="86">
        <v>2</v>
      </c>
      <c r="AD42" s="86"/>
    </row>
    <row r="43" spans="1:30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3</v>
      </c>
      <c r="Q43" s="86"/>
      <c r="R43" s="86"/>
      <c r="S43" s="86"/>
      <c r="T43" s="86">
        <v>1</v>
      </c>
      <c r="U43" s="86"/>
      <c r="V43" s="86">
        <v>2</v>
      </c>
      <c r="W43" s="86">
        <v>3</v>
      </c>
      <c r="X43" s="86"/>
      <c r="Y43" s="86"/>
      <c r="Z43" s="86">
        <v>0</v>
      </c>
      <c r="AA43" s="86">
        <v>1</v>
      </c>
      <c r="AB43" s="86"/>
      <c r="AC43" s="86">
        <v>2</v>
      </c>
      <c r="AD43" s="86"/>
    </row>
    <row r="44" spans="1:30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>
        <v>1</v>
      </c>
      <c r="U45" s="86"/>
      <c r="V45" s="86">
        <v>0</v>
      </c>
      <c r="W45" s="86">
        <v>1</v>
      </c>
      <c r="X45" s="86"/>
      <c r="Y45" s="86"/>
      <c r="Z45" s="86"/>
      <c r="AA45" s="86">
        <v>1</v>
      </c>
      <c r="AB45" s="86"/>
      <c r="AC45" s="86"/>
      <c r="AD45" s="86"/>
    </row>
    <row r="46" spans="1:30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>
        <v>0</v>
      </c>
      <c r="U46" s="86"/>
      <c r="V46" s="86">
        <v>1</v>
      </c>
      <c r="W46" s="86">
        <v>1</v>
      </c>
      <c r="X46" s="86"/>
      <c r="Y46" s="86"/>
      <c r="Z46" s="86"/>
      <c r="AA46" s="86"/>
      <c r="AB46" s="86"/>
      <c r="AC46" s="86">
        <v>1</v>
      </c>
      <c r="AD46" s="86"/>
    </row>
    <row r="47" spans="1:30" ht="15.75" x14ac:dyDescent="0.2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>
        <v>1</v>
      </c>
      <c r="T53" s="86"/>
      <c r="U53" s="86"/>
      <c r="V53" s="86"/>
      <c r="W53" s="86">
        <v>1</v>
      </c>
      <c r="X53" s="86"/>
      <c r="Y53" s="86"/>
      <c r="Z53" s="86">
        <v>1</v>
      </c>
      <c r="AA53" s="86"/>
      <c r="AB53" s="86"/>
      <c r="AC53" s="86"/>
      <c r="AD53" s="86"/>
    </row>
    <row r="54" spans="1:30" ht="15.75" x14ac:dyDescent="0.2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/>
      <c r="S55" s="86"/>
      <c r="T55" s="86"/>
      <c r="U55" s="86"/>
      <c r="V55" s="86"/>
      <c r="W55" s="86">
        <v>1</v>
      </c>
      <c r="X55" s="86">
        <v>1</v>
      </c>
      <c r="Y55" s="86"/>
      <c r="Z55" s="86"/>
      <c r="AA55" s="86"/>
      <c r="AB55" s="86"/>
      <c r="AC55" s="86"/>
      <c r="AD55" s="86"/>
    </row>
    <row r="56" spans="1:30" ht="15.75" x14ac:dyDescent="0.2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5</v>
      </c>
      <c r="Q56" s="86"/>
      <c r="R56" s="86"/>
      <c r="S56" s="86">
        <v>2</v>
      </c>
      <c r="T56" s="86"/>
      <c r="U56" s="86">
        <v>2</v>
      </c>
      <c r="V56" s="86">
        <v>1</v>
      </c>
      <c r="W56" s="86">
        <v>5</v>
      </c>
      <c r="X56" s="86"/>
      <c r="Y56" s="86"/>
      <c r="Z56" s="86">
        <v>2</v>
      </c>
      <c r="AA56" s="86">
        <v>0</v>
      </c>
      <c r="AB56" s="86">
        <v>2</v>
      </c>
      <c r="AC56" s="86">
        <v>1</v>
      </c>
      <c r="AD56" s="86"/>
    </row>
    <row r="57" spans="1:30" ht="15.75" x14ac:dyDescent="0.2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5</v>
      </c>
      <c r="Q60" s="86">
        <v>0</v>
      </c>
      <c r="R60" s="86">
        <v>1</v>
      </c>
      <c r="S60" s="86">
        <v>1</v>
      </c>
      <c r="T60" s="86">
        <v>1</v>
      </c>
      <c r="U60" s="86">
        <v>2</v>
      </c>
      <c r="V60" s="86">
        <v>0</v>
      </c>
      <c r="W60" s="86"/>
      <c r="X60" s="86"/>
      <c r="Y60" s="86"/>
      <c r="Z60" s="86"/>
      <c r="AA60" s="86"/>
      <c r="AB60" s="86"/>
      <c r="AC60" s="86"/>
      <c r="AD60" s="86">
        <v>5</v>
      </c>
    </row>
    <row r="61" spans="1:30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23</v>
      </c>
      <c r="Q61" s="86"/>
      <c r="R61" s="86">
        <v>8</v>
      </c>
      <c r="S61" s="86">
        <v>2</v>
      </c>
      <c r="T61" s="86">
        <v>4</v>
      </c>
      <c r="U61" s="86">
        <v>6</v>
      </c>
      <c r="V61" s="86">
        <v>3</v>
      </c>
      <c r="W61" s="86"/>
      <c r="X61" s="86"/>
      <c r="Y61" s="86"/>
      <c r="Z61" s="86"/>
      <c r="AA61" s="86"/>
      <c r="AB61" s="86"/>
      <c r="AC61" s="86"/>
      <c r="AD61" s="86">
        <v>23</v>
      </c>
    </row>
    <row r="62" spans="1:30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5" t="s">
        <v>7096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</row>
    <row r="17" spans="1:18" ht="20.100000000000001" customHeight="1" x14ac:dyDescent="0.2">
      <c r="A17" s="185" t="s">
        <v>7097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x14ac:dyDescent="0.2">
      <c r="A18" s="186" t="s">
        <v>8160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</row>
    <row r="19" spans="1:18" ht="60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10195</v>
      </c>
      <c r="O70" s="74">
        <v>50</v>
      </c>
      <c r="P70" s="106"/>
    </row>
    <row r="71" spans="1:18" ht="25.5" x14ac:dyDescent="0.25">
      <c r="A71" s="71" t="s">
        <v>10196</v>
      </c>
      <c r="O71" s="74">
        <v>51</v>
      </c>
      <c r="P71" s="105"/>
    </row>
    <row r="72" spans="1:18" ht="15.75" x14ac:dyDescent="0.25">
      <c r="A72" s="71" t="s">
        <v>10197</v>
      </c>
      <c r="O72" s="74">
        <v>52</v>
      </c>
      <c r="P72" s="106"/>
    </row>
    <row r="73" spans="1:18" ht="25.5" customHeight="1" x14ac:dyDescent="0.2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4" t="s">
        <v>10698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</row>
    <row r="18" spans="1:17" x14ac:dyDescent="0.2">
      <c r="A18" s="186" t="s">
        <v>6426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</row>
    <row r="19" spans="1:17" ht="39.950000000000003" customHeight="1" x14ac:dyDescent="0.2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zoomScale="85" zoomScaleNormal="85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53" sqref="P53:P59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5" t="s">
        <v>8513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x14ac:dyDescent="0.2">
      <c r="A16" s="186" t="s">
        <v>8514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</row>
    <row r="17" spans="1:26" ht="30" customHeight="1" x14ac:dyDescent="0.2">
      <c r="A17" s="188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188" t="s">
        <v>4358</v>
      </c>
      <c r="Q17" s="188" t="s">
        <v>4359</v>
      </c>
      <c r="R17" s="188"/>
      <c r="S17" s="188" t="s">
        <v>6456</v>
      </c>
      <c r="T17" s="194" t="s">
        <v>6457</v>
      </c>
      <c r="U17" s="196"/>
      <c r="V17" s="195"/>
      <c r="W17" s="188" t="s">
        <v>11060</v>
      </c>
      <c r="X17" s="188"/>
      <c r="Y17" s="188" t="s">
        <v>8153</v>
      </c>
      <c r="Z17" s="188" t="s">
        <v>3917</v>
      </c>
    </row>
    <row r="18" spans="1:26" ht="30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188"/>
      <c r="Q18" s="201" t="s">
        <v>10699</v>
      </c>
      <c r="R18" s="201" t="s">
        <v>8154</v>
      </c>
      <c r="S18" s="188"/>
      <c r="T18" s="201" t="s">
        <v>10699</v>
      </c>
      <c r="U18" s="194" t="s">
        <v>8155</v>
      </c>
      <c r="V18" s="195"/>
      <c r="W18" s="201" t="s">
        <v>10699</v>
      </c>
      <c r="X18" s="201" t="s">
        <v>8156</v>
      </c>
      <c r="Y18" s="188"/>
      <c r="Z18" s="188"/>
    </row>
    <row r="19" spans="1:26" ht="103.5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03"/>
      <c r="R19" s="203"/>
      <c r="S19" s="188"/>
      <c r="T19" s="203"/>
      <c r="U19" s="23" t="s">
        <v>8511</v>
      </c>
      <c r="V19" s="23" t="s">
        <v>8512</v>
      </c>
      <c r="W19" s="203"/>
      <c r="X19" s="203"/>
      <c r="Y19" s="188"/>
      <c r="Z19" s="188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0">
        <f>P22+P26+P60+P61</f>
        <v>186.39999999999998</v>
      </c>
      <c r="Q21" s="110">
        <f t="shared" ref="Q21:R21" si="0">Q22+Q26+Q60+Q61</f>
        <v>186.39999999999998</v>
      </c>
      <c r="R21" s="110">
        <f t="shared" si="0"/>
        <v>186.39999999999998</v>
      </c>
      <c r="S21" s="110">
        <f t="shared" ref="S21" si="1">S22+S26+S60+S61</f>
        <v>106</v>
      </c>
      <c r="T21" s="107"/>
      <c r="U21" s="107"/>
      <c r="V21" s="107"/>
      <c r="W21" s="107">
        <v>10</v>
      </c>
      <c r="X21" s="107">
        <v>10</v>
      </c>
      <c r="Y21" s="110">
        <f>Y22+Y26+Y60+Y61</f>
        <v>96</v>
      </c>
      <c r="Z21" s="86"/>
    </row>
    <row r="22" spans="1:2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f>P23+P24</f>
        <v>8</v>
      </c>
      <c r="Q22" s="86">
        <f t="shared" ref="Q22:R22" si="2">Q23+Q24</f>
        <v>8</v>
      </c>
      <c r="R22" s="86">
        <f t="shared" si="2"/>
        <v>8</v>
      </c>
      <c r="S22" s="86">
        <f t="shared" ref="S22" si="3">S23+S24</f>
        <v>8</v>
      </c>
      <c r="T22" s="107"/>
      <c r="U22" s="107"/>
      <c r="V22" s="107"/>
      <c r="W22" s="107"/>
      <c r="X22" s="107"/>
      <c r="Y22" s="86">
        <f>Y23+Y24</f>
        <v>8</v>
      </c>
      <c r="Z22" s="86"/>
    </row>
    <row r="23" spans="1:2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>
        <v>1</v>
      </c>
      <c r="R23" s="86">
        <v>1</v>
      </c>
      <c r="S23" s="86">
        <v>1</v>
      </c>
      <c r="T23" s="107"/>
      <c r="U23" s="107"/>
      <c r="V23" s="107"/>
      <c r="W23" s="107"/>
      <c r="X23" s="107"/>
      <c r="Y23" s="86">
        <v>1</v>
      </c>
      <c r="Z23" s="86"/>
    </row>
    <row r="24" spans="1:2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7</v>
      </c>
      <c r="Q24" s="86">
        <v>7</v>
      </c>
      <c r="R24" s="86">
        <v>7</v>
      </c>
      <c r="S24" s="86">
        <v>7</v>
      </c>
      <c r="T24" s="107"/>
      <c r="U24" s="107"/>
      <c r="V24" s="107"/>
      <c r="W24" s="107"/>
      <c r="X24" s="107"/>
      <c r="Y24" s="86">
        <v>7</v>
      </c>
      <c r="Z24" s="86"/>
    </row>
    <row r="25" spans="1:2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>
        <v>0</v>
      </c>
      <c r="Q25" s="86">
        <v>0</v>
      </c>
      <c r="R25" s="86">
        <v>0</v>
      </c>
      <c r="S25" s="86">
        <v>0</v>
      </c>
      <c r="T25" s="107"/>
      <c r="U25" s="107"/>
      <c r="V25" s="107"/>
      <c r="W25" s="107"/>
      <c r="X25" s="107"/>
      <c r="Y25" s="86"/>
      <c r="Z25" s="86"/>
    </row>
    <row r="26" spans="1:26" ht="25.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0">
        <f>P27+P48+P49+P53+P54+P55+P56+P57+P58+P59</f>
        <v>136.29999999999998</v>
      </c>
      <c r="Q26" s="110">
        <f t="shared" ref="Q26:R26" si="4">Q27+Q48+Q49+Q53+Q54+Q55+Q56+Q57+Q58+Q59</f>
        <v>136.29999999999998</v>
      </c>
      <c r="R26" s="110">
        <f t="shared" si="4"/>
        <v>136.29999999999998</v>
      </c>
      <c r="S26" s="110">
        <f t="shared" ref="S26" si="5">S27+S48+S49+S53+S54+S55+S56+S57+S58+S59</f>
        <v>60</v>
      </c>
      <c r="T26" s="107"/>
      <c r="U26" s="107"/>
      <c r="V26" s="107"/>
      <c r="W26" s="107"/>
      <c r="X26" s="107"/>
      <c r="Y26" s="110">
        <f>Y27+Y48+Y49+Y53+Y54+Y55+Y56+Y57+Y58+Y59</f>
        <v>60</v>
      </c>
      <c r="Z26" s="86"/>
    </row>
    <row r="27" spans="1:2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0">
        <f>P28+P29+P30+P31+P32+P33+P34+P35+P36+P37+P38+P42+P43+P44+P45+P46+P47</f>
        <v>122.79999999999998</v>
      </c>
      <c r="Q27" s="110">
        <f t="shared" ref="Q27:R27" si="6">Q28+Q29+Q30+Q31+Q32+Q33+Q34+Q35+Q36+Q37+Q38+Q42+Q43+Q44+Q45+Q46+Q47</f>
        <v>122.79999999999998</v>
      </c>
      <c r="R27" s="110">
        <f t="shared" si="6"/>
        <v>122.79999999999998</v>
      </c>
      <c r="S27" s="110">
        <f t="shared" ref="S27" si="7">S28+S29+S30+S31+S32+S33+S34+S35+S36+S37+S38+S42+S43+S44+S45+S46+S47</f>
        <v>53</v>
      </c>
      <c r="T27" s="107"/>
      <c r="U27" s="107"/>
      <c r="V27" s="107"/>
      <c r="W27" s="107"/>
      <c r="X27" s="107"/>
      <c r="Y27" s="110">
        <f>Y28+Y29+Y30+Y31+Y32+Y33+Y34+Y35+Y36+Y37+Y38+Y42+Y43+Y44+Y45+Y46+Y47</f>
        <v>53</v>
      </c>
      <c r="Z27" s="86"/>
    </row>
    <row r="28" spans="1:26" ht="51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37.9</v>
      </c>
      <c r="Q28" s="83">
        <v>37.9</v>
      </c>
      <c r="R28" s="83">
        <v>37.9</v>
      </c>
      <c r="S28" s="86">
        <v>11</v>
      </c>
      <c r="T28" s="107"/>
      <c r="U28" s="107"/>
      <c r="V28" s="107"/>
      <c r="W28" s="107"/>
      <c r="X28" s="107"/>
      <c r="Y28" s="86">
        <v>11</v>
      </c>
      <c r="Z28" s="86"/>
    </row>
    <row r="29" spans="1:2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17.309999999999999</v>
      </c>
      <c r="Q29" s="83">
        <v>17.309999999999999</v>
      </c>
      <c r="R29" s="83">
        <v>17.309999999999999</v>
      </c>
      <c r="S29" s="86">
        <v>7</v>
      </c>
      <c r="T29" s="107"/>
      <c r="U29" s="107"/>
      <c r="V29" s="107"/>
      <c r="W29" s="107"/>
      <c r="X29" s="107"/>
      <c r="Y29" s="86">
        <v>7</v>
      </c>
      <c r="Z29" s="86"/>
    </row>
    <row r="30" spans="1:2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14.04</v>
      </c>
      <c r="Q30" s="83">
        <v>14.04</v>
      </c>
      <c r="R30" s="83">
        <v>14.04</v>
      </c>
      <c r="S30" s="86">
        <v>5</v>
      </c>
      <c r="T30" s="107"/>
      <c r="U30" s="107"/>
      <c r="V30" s="107"/>
      <c r="W30" s="107"/>
      <c r="X30" s="107"/>
      <c r="Y30" s="86">
        <v>5</v>
      </c>
      <c r="Z30" s="86"/>
    </row>
    <row r="31" spans="1:2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6.05</v>
      </c>
      <c r="Q31" s="83">
        <v>6.05</v>
      </c>
      <c r="R31" s="83">
        <v>6.05</v>
      </c>
      <c r="S31" s="86">
        <v>2</v>
      </c>
      <c r="T31" s="107"/>
      <c r="U31" s="107"/>
      <c r="V31" s="107"/>
      <c r="W31" s="107"/>
      <c r="X31" s="107"/>
      <c r="Y31" s="86">
        <v>2</v>
      </c>
      <c r="Z31" s="86"/>
    </row>
    <row r="32" spans="1:2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1.5</v>
      </c>
      <c r="Q32" s="83">
        <v>1.5</v>
      </c>
      <c r="R32" s="83">
        <v>1.5</v>
      </c>
      <c r="S32" s="86">
        <v>1</v>
      </c>
      <c r="T32" s="107"/>
      <c r="U32" s="107"/>
      <c r="V32" s="107"/>
      <c r="W32" s="107"/>
      <c r="X32" s="107"/>
      <c r="Y32" s="86">
        <v>1</v>
      </c>
      <c r="Z32" s="86"/>
    </row>
    <row r="33" spans="1:2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1.5</v>
      </c>
      <c r="R33" s="83">
        <v>1.5</v>
      </c>
      <c r="S33" s="86">
        <v>1</v>
      </c>
      <c r="T33" s="107"/>
      <c r="U33" s="107"/>
      <c r="V33" s="107"/>
      <c r="W33" s="107"/>
      <c r="X33" s="107"/>
      <c r="Y33" s="86">
        <v>1</v>
      </c>
      <c r="Z33" s="86"/>
    </row>
    <row r="34" spans="1:2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15</v>
      </c>
      <c r="Q34" s="83">
        <v>15</v>
      </c>
      <c r="R34" s="83">
        <v>15</v>
      </c>
      <c r="S34" s="86">
        <v>6</v>
      </c>
      <c r="T34" s="107"/>
      <c r="U34" s="107"/>
      <c r="V34" s="107"/>
      <c r="W34" s="107"/>
      <c r="X34" s="107"/>
      <c r="Y34" s="86">
        <v>6</v>
      </c>
      <c r="Z34" s="86"/>
    </row>
    <row r="35" spans="1:2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4.7</v>
      </c>
      <c r="Q35" s="83">
        <v>4.7</v>
      </c>
      <c r="R35" s="83">
        <v>4.7</v>
      </c>
      <c r="S35" s="86">
        <v>2</v>
      </c>
      <c r="T35" s="107"/>
      <c r="U35" s="107"/>
      <c r="V35" s="107"/>
      <c r="W35" s="107"/>
      <c r="X35" s="107"/>
      <c r="Y35" s="86">
        <v>2</v>
      </c>
      <c r="Z35" s="86"/>
    </row>
    <row r="36" spans="1:2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2.0499999999999998</v>
      </c>
      <c r="Q36" s="83">
        <v>2.0499999999999998</v>
      </c>
      <c r="R36" s="83">
        <v>2.0499999999999998</v>
      </c>
      <c r="S36" s="86">
        <v>3</v>
      </c>
      <c r="T36" s="107"/>
      <c r="U36" s="107"/>
      <c r="V36" s="107"/>
      <c r="W36" s="107"/>
      <c r="X36" s="107"/>
      <c r="Y36" s="86">
        <v>3</v>
      </c>
      <c r="Z36" s="86"/>
    </row>
    <row r="37" spans="1:2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2.2999999999999998</v>
      </c>
      <c r="Q37" s="83">
        <v>2.2999999999999998</v>
      </c>
      <c r="R37" s="83">
        <v>2.2999999999999998</v>
      </c>
      <c r="S37" s="86">
        <v>2</v>
      </c>
      <c r="T37" s="107"/>
      <c r="U37" s="107"/>
      <c r="V37" s="107"/>
      <c r="W37" s="107"/>
      <c r="X37" s="107"/>
      <c r="Y37" s="86">
        <v>2</v>
      </c>
      <c r="Z37" s="86"/>
    </row>
    <row r="38" spans="1:2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9.1</v>
      </c>
      <c r="Q38" s="83">
        <v>9.1</v>
      </c>
      <c r="R38" s="83">
        <v>9.1</v>
      </c>
      <c r="S38" s="86">
        <v>5</v>
      </c>
      <c r="T38" s="107"/>
      <c r="U38" s="107"/>
      <c r="V38" s="107"/>
      <c r="W38" s="107"/>
      <c r="X38" s="107"/>
      <c r="Y38" s="86">
        <v>5</v>
      </c>
      <c r="Z38" s="86"/>
    </row>
    <row r="39" spans="1:2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9.1</v>
      </c>
      <c r="Q39" s="83">
        <v>9.1</v>
      </c>
      <c r="R39" s="83">
        <v>9.1</v>
      </c>
      <c r="S39" s="86">
        <v>5</v>
      </c>
      <c r="T39" s="107"/>
      <c r="U39" s="107"/>
      <c r="V39" s="107"/>
      <c r="W39" s="107"/>
      <c r="X39" s="107"/>
      <c r="Y39" s="86">
        <v>5</v>
      </c>
      <c r="Z39" s="86"/>
    </row>
    <row r="40" spans="1:2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86"/>
      <c r="T40" s="107"/>
      <c r="U40" s="107"/>
      <c r="V40" s="107"/>
      <c r="W40" s="107"/>
      <c r="X40" s="107"/>
      <c r="Y40" s="86"/>
      <c r="Z40" s="86"/>
    </row>
    <row r="41" spans="1:2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>
        <v>0</v>
      </c>
      <c r="Q41" s="83">
        <v>0</v>
      </c>
      <c r="R41" s="83">
        <v>0</v>
      </c>
      <c r="S41" s="86">
        <v>0</v>
      </c>
      <c r="T41" s="107"/>
      <c r="U41" s="107"/>
      <c r="V41" s="107"/>
      <c r="W41" s="107"/>
      <c r="X41" s="107"/>
      <c r="Y41" s="86"/>
      <c r="Z41" s="86"/>
    </row>
    <row r="42" spans="1:2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4.5999999999999996</v>
      </c>
      <c r="Q42" s="83">
        <v>4.5999999999999996</v>
      </c>
      <c r="R42" s="83">
        <v>4.5999999999999996</v>
      </c>
      <c r="S42" s="86">
        <v>3</v>
      </c>
      <c r="T42" s="107"/>
      <c r="U42" s="107"/>
      <c r="V42" s="107"/>
      <c r="W42" s="107"/>
      <c r="X42" s="107"/>
      <c r="Y42" s="86">
        <v>3</v>
      </c>
      <c r="Z42" s="86"/>
    </row>
    <row r="43" spans="1:2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</v>
      </c>
      <c r="Q43" s="83">
        <v>2</v>
      </c>
      <c r="R43" s="83">
        <v>2</v>
      </c>
      <c r="S43" s="86">
        <v>3</v>
      </c>
      <c r="T43" s="107"/>
      <c r="U43" s="107"/>
      <c r="V43" s="107"/>
      <c r="W43" s="107"/>
      <c r="X43" s="107"/>
      <c r="Y43" s="86">
        <v>3</v>
      </c>
      <c r="Z43" s="86"/>
    </row>
    <row r="44" spans="1:2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0.5</v>
      </c>
      <c r="Q44" s="83">
        <v>0.5</v>
      </c>
      <c r="R44" s="83">
        <v>0.5</v>
      </c>
      <c r="S44" s="86">
        <v>0</v>
      </c>
      <c r="T44" s="107"/>
      <c r="U44" s="107"/>
      <c r="V44" s="107"/>
      <c r="W44" s="107"/>
      <c r="X44" s="107"/>
      <c r="Y44" s="86"/>
      <c r="Z44" s="86"/>
    </row>
    <row r="45" spans="1:2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0.5</v>
      </c>
      <c r="Q45" s="83">
        <v>0.5</v>
      </c>
      <c r="R45" s="83">
        <v>0.5</v>
      </c>
      <c r="S45" s="86">
        <v>1</v>
      </c>
      <c r="T45" s="107"/>
      <c r="U45" s="107"/>
      <c r="V45" s="107"/>
      <c r="W45" s="107"/>
      <c r="X45" s="107"/>
      <c r="Y45" s="86">
        <v>1</v>
      </c>
      <c r="Z45" s="86"/>
    </row>
    <row r="46" spans="1:2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1.6</v>
      </c>
      <c r="Q46" s="83">
        <v>1.6</v>
      </c>
      <c r="R46" s="83">
        <v>1.6</v>
      </c>
      <c r="S46" s="86">
        <v>1</v>
      </c>
      <c r="T46" s="107"/>
      <c r="U46" s="107"/>
      <c r="V46" s="107"/>
      <c r="W46" s="107"/>
      <c r="X46" s="107"/>
      <c r="Y46" s="86">
        <v>1</v>
      </c>
      <c r="Z46" s="86"/>
    </row>
    <row r="47" spans="1:2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2.15</v>
      </c>
      <c r="Q47" s="83">
        <v>2.15</v>
      </c>
      <c r="R47" s="83">
        <v>2.15</v>
      </c>
      <c r="S47" s="86"/>
      <c r="T47" s="107"/>
      <c r="U47" s="107"/>
      <c r="V47" s="107"/>
      <c r="W47" s="107"/>
      <c r="X47" s="107"/>
      <c r="Y47" s="86"/>
      <c r="Z47" s="86"/>
    </row>
    <row r="48" spans="1:2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86"/>
      <c r="T48" s="107"/>
      <c r="U48" s="107"/>
      <c r="V48" s="107"/>
      <c r="W48" s="107"/>
      <c r="X48" s="107"/>
      <c r="Y48" s="86"/>
      <c r="Z48" s="86"/>
    </row>
    <row r="49" spans="1:2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86"/>
      <c r="T49" s="107"/>
      <c r="U49" s="107"/>
      <c r="V49" s="107"/>
      <c r="W49" s="107"/>
      <c r="X49" s="107"/>
      <c r="Y49" s="86"/>
      <c r="Z49" s="86"/>
    </row>
    <row r="50" spans="1:2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86"/>
      <c r="T50" s="107"/>
      <c r="U50" s="107"/>
      <c r="V50" s="107"/>
      <c r="W50" s="107"/>
      <c r="X50" s="107"/>
      <c r="Y50" s="86"/>
      <c r="Z50" s="86"/>
    </row>
    <row r="51" spans="1:2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86"/>
      <c r="T51" s="107"/>
      <c r="U51" s="107"/>
      <c r="V51" s="107"/>
      <c r="W51" s="107"/>
      <c r="X51" s="107"/>
      <c r="Y51" s="86"/>
      <c r="Z51" s="86"/>
    </row>
    <row r="52" spans="1:2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86"/>
      <c r="T52" s="107"/>
      <c r="U52" s="107"/>
      <c r="V52" s="107"/>
      <c r="W52" s="107"/>
      <c r="X52" s="107"/>
      <c r="Y52" s="86"/>
      <c r="Z52" s="86"/>
    </row>
    <row r="53" spans="1:2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86">
        <v>1</v>
      </c>
      <c r="T53" s="107"/>
      <c r="U53" s="107"/>
      <c r="V53" s="107"/>
      <c r="W53" s="107"/>
      <c r="X53" s="107"/>
      <c r="Y53" s="86">
        <v>1</v>
      </c>
      <c r="Z53" s="86"/>
    </row>
    <row r="54" spans="1:2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86"/>
      <c r="T54" s="107"/>
      <c r="U54" s="107"/>
      <c r="V54" s="107"/>
      <c r="W54" s="107"/>
      <c r="X54" s="107"/>
      <c r="Y54" s="86"/>
      <c r="Z54" s="86"/>
    </row>
    <row r="55" spans="1:2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1.5</v>
      </c>
      <c r="Q55" s="83">
        <v>1.5</v>
      </c>
      <c r="R55" s="83">
        <v>1.5</v>
      </c>
      <c r="S55" s="86">
        <v>1</v>
      </c>
      <c r="T55" s="107"/>
      <c r="U55" s="107"/>
      <c r="V55" s="107"/>
      <c r="W55" s="107"/>
      <c r="X55" s="107"/>
      <c r="Y55" s="86">
        <v>1</v>
      </c>
      <c r="Z55" s="86"/>
    </row>
    <row r="56" spans="1:2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5</v>
      </c>
      <c r="Q56" s="83">
        <v>5</v>
      </c>
      <c r="R56" s="83">
        <v>5</v>
      </c>
      <c r="S56" s="86">
        <v>5</v>
      </c>
      <c r="T56" s="107"/>
      <c r="U56" s="107"/>
      <c r="V56" s="107"/>
      <c r="W56" s="107"/>
      <c r="X56" s="107"/>
      <c r="Y56" s="86">
        <v>5</v>
      </c>
      <c r="Z56" s="86"/>
    </row>
    <row r="57" spans="1:2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86"/>
      <c r="T57" s="107"/>
      <c r="U57" s="107"/>
      <c r="V57" s="107"/>
      <c r="W57" s="107"/>
      <c r="X57" s="107"/>
      <c r="Y57" s="86"/>
      <c r="Z57" s="86"/>
    </row>
    <row r="58" spans="1:2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86"/>
      <c r="T58" s="107"/>
      <c r="U58" s="107"/>
      <c r="V58" s="107"/>
      <c r="W58" s="107"/>
      <c r="X58" s="107"/>
      <c r="Y58" s="86"/>
      <c r="Z58" s="86"/>
    </row>
    <row r="59" spans="1:2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6</v>
      </c>
      <c r="Q59" s="83">
        <v>6</v>
      </c>
      <c r="R59" s="83">
        <v>6</v>
      </c>
      <c r="S59" s="86"/>
      <c r="T59" s="107"/>
      <c r="U59" s="107"/>
      <c r="V59" s="107"/>
      <c r="W59" s="107"/>
      <c r="X59" s="107"/>
      <c r="Y59" s="86"/>
      <c r="Z59" s="86"/>
    </row>
    <row r="60" spans="1:2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5</v>
      </c>
      <c r="Q60" s="83">
        <v>5</v>
      </c>
      <c r="R60" s="83">
        <v>5</v>
      </c>
      <c r="S60" s="86">
        <v>5</v>
      </c>
      <c r="T60" s="107"/>
      <c r="U60" s="107"/>
      <c r="V60" s="107"/>
      <c r="W60" s="107"/>
      <c r="X60" s="107"/>
      <c r="Y60" s="86">
        <v>5</v>
      </c>
      <c r="Z60" s="86"/>
    </row>
    <row r="61" spans="1:2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37.1</v>
      </c>
      <c r="Q61" s="83">
        <v>37.1</v>
      </c>
      <c r="R61" s="83">
        <v>37.1</v>
      </c>
      <c r="S61" s="86">
        <v>33</v>
      </c>
      <c r="T61" s="107"/>
      <c r="U61" s="107"/>
      <c r="V61" s="107"/>
      <c r="W61" s="107">
        <v>10</v>
      </c>
      <c r="X61" s="107">
        <v>10</v>
      </c>
      <c r="Y61" s="86">
        <v>23</v>
      </c>
      <c r="Z61" s="86"/>
    </row>
    <row r="62" spans="1:2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2" t="s">
        <v>10206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tabSelected="1" zoomScale="55" zoomScaleNormal="55" workbookViewId="0">
      <pane xSplit="15" ySplit="20" topLeftCell="P39" activePane="bottomRight" state="frozen"/>
      <selection pane="topRight" activeCell="P1" sqref="P1"/>
      <selection pane="bottomLeft" activeCell="A21" sqref="A21"/>
      <selection pane="bottomRight" activeCell="Z66" sqref="Z66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5" t="s">
        <v>6274</v>
      </c>
      <c r="Q15" s="185"/>
      <c r="R15" s="185"/>
      <c r="S15" s="185"/>
      <c r="T15" s="185"/>
      <c r="U15" s="185"/>
      <c r="V15" s="185"/>
      <c r="W15" s="185"/>
      <c r="X15" s="185"/>
      <c r="Y15" s="185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6" t="s">
        <v>6426</v>
      </c>
      <c r="Q16" s="219"/>
      <c r="R16" s="219"/>
      <c r="S16" s="219"/>
      <c r="T16" s="219"/>
      <c r="U16" s="219"/>
      <c r="V16" s="219"/>
      <c r="W16" s="219"/>
      <c r="X16" s="219"/>
      <c r="Y16" s="219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8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 t="s">
        <v>10740</v>
      </c>
      <c r="P17" s="188" t="s">
        <v>7169</v>
      </c>
      <c r="Q17" s="215" t="s">
        <v>8515</v>
      </c>
      <c r="R17" s="215"/>
      <c r="S17" s="215"/>
      <c r="T17" s="215"/>
      <c r="U17" s="215"/>
      <c r="V17" s="215"/>
      <c r="W17" s="215"/>
      <c r="X17" s="215"/>
      <c r="Y17" s="215"/>
      <c r="Z17" s="215"/>
      <c r="AA17" s="196"/>
      <c r="AB17" s="196"/>
      <c r="AC17" s="196"/>
      <c r="AD17" s="196"/>
      <c r="AE17" s="196"/>
      <c r="AF17" s="196"/>
      <c r="AG17" s="196"/>
      <c r="AH17" s="196"/>
      <c r="AI17" s="196"/>
      <c r="AJ17" s="195"/>
    </row>
    <row r="18" spans="1:36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188"/>
      <c r="Q18" s="205" t="s">
        <v>8516</v>
      </c>
      <c r="R18" s="203"/>
      <c r="S18" s="203" t="s">
        <v>8517</v>
      </c>
      <c r="T18" s="203"/>
      <c r="U18" s="203" t="s">
        <v>8518</v>
      </c>
      <c r="V18" s="203"/>
      <c r="W18" s="203" t="s">
        <v>8519</v>
      </c>
      <c r="X18" s="203"/>
      <c r="Y18" s="203" t="s">
        <v>8520</v>
      </c>
      <c r="Z18" s="203"/>
      <c r="AA18" s="188" t="s">
        <v>8521</v>
      </c>
      <c r="AB18" s="188"/>
      <c r="AC18" s="188" t="s">
        <v>8522</v>
      </c>
      <c r="AD18" s="188"/>
      <c r="AE18" s="188" t="s">
        <v>8523</v>
      </c>
      <c r="AF18" s="188"/>
      <c r="AG18" s="188" t="s">
        <v>8524</v>
      </c>
      <c r="AH18" s="188"/>
      <c r="AI18" s="188" t="s">
        <v>8525</v>
      </c>
      <c r="AJ18" s="188"/>
    </row>
    <row r="19" spans="1:36" ht="25.5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0">
        <f>P22+P26+P60+P61</f>
        <v>96</v>
      </c>
      <c r="Q21" s="110">
        <f t="shared" ref="Q21:AJ21" si="0">Q22+Q26+Q60+Q61</f>
        <v>7</v>
      </c>
      <c r="R21" s="110">
        <f t="shared" si="0"/>
        <v>6</v>
      </c>
      <c r="S21" s="110">
        <f t="shared" si="0"/>
        <v>13</v>
      </c>
      <c r="T21" s="110">
        <f t="shared" si="0"/>
        <v>12</v>
      </c>
      <c r="U21" s="110">
        <f t="shared" si="0"/>
        <v>22</v>
      </c>
      <c r="V21" s="110">
        <f t="shared" si="0"/>
        <v>21</v>
      </c>
      <c r="W21" s="110">
        <f t="shared" si="0"/>
        <v>19</v>
      </c>
      <c r="X21" s="110">
        <f t="shared" si="0"/>
        <v>16</v>
      </c>
      <c r="Y21" s="110">
        <f t="shared" si="0"/>
        <v>14</v>
      </c>
      <c r="Z21" s="110">
        <f t="shared" si="0"/>
        <v>12</v>
      </c>
      <c r="AA21" s="110">
        <f t="shared" si="0"/>
        <v>11</v>
      </c>
      <c r="AB21" s="110">
        <f t="shared" si="0"/>
        <v>9</v>
      </c>
      <c r="AC21" s="110">
        <f t="shared" si="0"/>
        <v>5</v>
      </c>
      <c r="AD21" s="110">
        <f t="shared" si="0"/>
        <v>1</v>
      </c>
      <c r="AE21" s="110">
        <f t="shared" si="0"/>
        <v>2</v>
      </c>
      <c r="AF21" s="110">
        <f t="shared" si="0"/>
        <v>2</v>
      </c>
      <c r="AG21" s="110">
        <f t="shared" si="0"/>
        <v>0</v>
      </c>
      <c r="AH21" s="110">
        <f t="shared" si="0"/>
        <v>0</v>
      </c>
      <c r="AI21" s="110">
        <f t="shared" si="0"/>
        <v>3</v>
      </c>
      <c r="AJ21" s="110">
        <f t="shared" si="0"/>
        <v>2</v>
      </c>
    </row>
    <row r="22" spans="1:3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f>P23+P24</f>
        <v>8</v>
      </c>
      <c r="Q22" s="86">
        <f t="shared" ref="Q22:AJ22" si="1">Q23+Q24</f>
        <v>0</v>
      </c>
      <c r="R22" s="86">
        <f t="shared" si="1"/>
        <v>0</v>
      </c>
      <c r="S22" s="86">
        <f t="shared" si="1"/>
        <v>0</v>
      </c>
      <c r="T22" s="86">
        <f t="shared" si="1"/>
        <v>0</v>
      </c>
      <c r="U22" s="86">
        <f t="shared" si="1"/>
        <v>0</v>
      </c>
      <c r="V22" s="86">
        <f t="shared" si="1"/>
        <v>0</v>
      </c>
      <c r="W22" s="86">
        <f t="shared" si="1"/>
        <v>2</v>
      </c>
      <c r="X22" s="86">
        <f t="shared" si="1"/>
        <v>2</v>
      </c>
      <c r="Y22" s="86">
        <f t="shared" si="1"/>
        <v>1</v>
      </c>
      <c r="Z22" s="86">
        <f t="shared" si="1"/>
        <v>1</v>
      </c>
      <c r="AA22" s="86">
        <f t="shared" si="1"/>
        <v>3</v>
      </c>
      <c r="AB22" s="86">
        <f t="shared" si="1"/>
        <v>3</v>
      </c>
      <c r="AC22" s="86">
        <f t="shared" si="1"/>
        <v>1</v>
      </c>
      <c r="AD22" s="86">
        <f t="shared" si="1"/>
        <v>0</v>
      </c>
      <c r="AE22" s="86">
        <f t="shared" si="1"/>
        <v>1</v>
      </c>
      <c r="AF22" s="86">
        <f t="shared" si="1"/>
        <v>1</v>
      </c>
      <c r="AG22" s="86">
        <f t="shared" si="1"/>
        <v>0</v>
      </c>
      <c r="AH22" s="86">
        <f t="shared" si="1"/>
        <v>0</v>
      </c>
      <c r="AI22" s="86">
        <f t="shared" si="1"/>
        <v>0</v>
      </c>
      <c r="AJ22" s="86">
        <f t="shared" si="1"/>
        <v>0</v>
      </c>
    </row>
    <row r="23" spans="1:3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>
        <v>1</v>
      </c>
      <c r="AB23" s="86">
        <v>1</v>
      </c>
      <c r="AC23" s="86"/>
      <c r="AD23" s="86"/>
      <c r="AE23" s="86"/>
      <c r="AF23" s="86"/>
      <c r="AG23" s="86"/>
      <c r="AH23" s="86"/>
      <c r="AI23" s="86"/>
      <c r="AJ23" s="86"/>
    </row>
    <row r="24" spans="1:3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7</v>
      </c>
      <c r="Q24" s="86"/>
      <c r="R24" s="86"/>
      <c r="S24" s="86"/>
      <c r="T24" s="86"/>
      <c r="U24" s="86"/>
      <c r="V24" s="86"/>
      <c r="W24" s="86">
        <v>2</v>
      </c>
      <c r="X24" s="86">
        <v>2</v>
      </c>
      <c r="Y24" s="86">
        <v>1</v>
      </c>
      <c r="Z24" s="86">
        <v>1</v>
      </c>
      <c r="AA24" s="86">
        <v>2</v>
      </c>
      <c r="AB24" s="86">
        <v>2</v>
      </c>
      <c r="AC24" s="86">
        <v>1</v>
      </c>
      <c r="AD24" s="86"/>
      <c r="AE24" s="86">
        <v>1</v>
      </c>
      <c r="AF24" s="86">
        <v>1</v>
      </c>
      <c r="AG24" s="86"/>
      <c r="AH24" s="86"/>
      <c r="AI24" s="86"/>
      <c r="AJ24" s="86"/>
    </row>
    <row r="25" spans="1:3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>
        <v>0</v>
      </c>
      <c r="AG25" s="86"/>
      <c r="AH25" s="86"/>
      <c r="AI25" s="86"/>
      <c r="AJ25" s="86"/>
    </row>
    <row r="26" spans="1:36" ht="15.75" customHeight="1" x14ac:dyDescent="0.2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0">
        <f>P27+P48+P49+P53+P54+P55+P56+P57+P58+P59</f>
        <v>60</v>
      </c>
      <c r="Q26" s="110">
        <f t="shared" ref="Q26:AJ26" si="2">Q27+Q48+Q49+Q53+Q54+Q55+Q56+Q57+Q58+Q59</f>
        <v>6</v>
      </c>
      <c r="R26" s="110">
        <f t="shared" si="2"/>
        <v>5</v>
      </c>
      <c r="S26" s="110">
        <f t="shared" si="2"/>
        <v>13</v>
      </c>
      <c r="T26" s="110">
        <f t="shared" si="2"/>
        <v>12</v>
      </c>
      <c r="U26" s="110">
        <f t="shared" si="2"/>
        <v>9</v>
      </c>
      <c r="V26" s="110">
        <f t="shared" si="2"/>
        <v>9</v>
      </c>
      <c r="W26" s="110">
        <f t="shared" si="2"/>
        <v>11</v>
      </c>
      <c r="X26" s="110">
        <f t="shared" si="2"/>
        <v>11</v>
      </c>
      <c r="Y26" s="110">
        <f t="shared" si="2"/>
        <v>9</v>
      </c>
      <c r="Z26" s="110">
        <f t="shared" si="2"/>
        <v>9</v>
      </c>
      <c r="AA26" s="110">
        <f t="shared" si="2"/>
        <v>6</v>
      </c>
      <c r="AB26" s="110">
        <f t="shared" si="2"/>
        <v>4</v>
      </c>
      <c r="AC26" s="110">
        <f t="shared" si="2"/>
        <v>2</v>
      </c>
      <c r="AD26" s="110">
        <f t="shared" si="2"/>
        <v>1</v>
      </c>
      <c r="AE26" s="110">
        <f t="shared" si="2"/>
        <v>1</v>
      </c>
      <c r="AF26" s="110">
        <f t="shared" si="2"/>
        <v>1</v>
      </c>
      <c r="AG26" s="110">
        <f t="shared" si="2"/>
        <v>0</v>
      </c>
      <c r="AH26" s="110">
        <f t="shared" si="2"/>
        <v>0</v>
      </c>
      <c r="AI26" s="110">
        <f t="shared" si="2"/>
        <v>3</v>
      </c>
      <c r="AJ26" s="110">
        <f t="shared" si="2"/>
        <v>2</v>
      </c>
    </row>
    <row r="27" spans="1:3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0">
        <f>P28+P29+P30+P31+P32+P33+P34+P35+P36+P37+P38+P42+P43+P44+P45+P46+P47</f>
        <v>53</v>
      </c>
      <c r="Q27" s="110">
        <f t="shared" ref="Q27:AJ27" si="3">Q28+Q29+Q30+Q31+Q32+Q33+Q34+Q35+Q36+Q37+Q38+Q42+Q43+Q44+Q45+Q46+Q47</f>
        <v>3</v>
      </c>
      <c r="R27" s="110">
        <f t="shared" si="3"/>
        <v>2</v>
      </c>
      <c r="S27" s="110">
        <f t="shared" si="3"/>
        <v>11</v>
      </c>
      <c r="T27" s="110">
        <f t="shared" si="3"/>
        <v>10</v>
      </c>
      <c r="U27" s="110">
        <f t="shared" si="3"/>
        <v>9</v>
      </c>
      <c r="V27" s="110">
        <f t="shared" si="3"/>
        <v>9</v>
      </c>
      <c r="W27" s="110">
        <f t="shared" si="3"/>
        <v>10</v>
      </c>
      <c r="X27" s="110">
        <f t="shared" si="3"/>
        <v>10</v>
      </c>
      <c r="Y27" s="110">
        <f t="shared" si="3"/>
        <v>9</v>
      </c>
      <c r="Z27" s="110">
        <f t="shared" si="3"/>
        <v>9</v>
      </c>
      <c r="AA27" s="110">
        <f t="shared" si="3"/>
        <v>6</v>
      </c>
      <c r="AB27" s="110">
        <f t="shared" si="3"/>
        <v>4</v>
      </c>
      <c r="AC27" s="110">
        <f t="shared" si="3"/>
        <v>2</v>
      </c>
      <c r="AD27" s="110">
        <f t="shared" si="3"/>
        <v>1</v>
      </c>
      <c r="AE27" s="110">
        <f t="shared" si="3"/>
        <v>1</v>
      </c>
      <c r="AF27" s="110">
        <f t="shared" si="3"/>
        <v>1</v>
      </c>
      <c r="AG27" s="110">
        <f t="shared" si="3"/>
        <v>0</v>
      </c>
      <c r="AH27" s="110">
        <f t="shared" si="3"/>
        <v>0</v>
      </c>
      <c r="AI27" s="110">
        <f t="shared" si="3"/>
        <v>2</v>
      </c>
      <c r="AJ27" s="110">
        <f t="shared" si="3"/>
        <v>1</v>
      </c>
    </row>
    <row r="28" spans="1:36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11</v>
      </c>
      <c r="Q28" s="86">
        <v>1</v>
      </c>
      <c r="R28" s="86">
        <v>1</v>
      </c>
      <c r="S28" s="86">
        <v>2</v>
      </c>
      <c r="T28" s="86">
        <v>2</v>
      </c>
      <c r="U28" s="86">
        <v>2</v>
      </c>
      <c r="V28" s="86">
        <v>2</v>
      </c>
      <c r="W28" s="86">
        <v>2</v>
      </c>
      <c r="X28" s="86">
        <v>2</v>
      </c>
      <c r="Y28" s="86">
        <v>2</v>
      </c>
      <c r="Z28" s="86">
        <v>2</v>
      </c>
      <c r="AA28" s="86">
        <v>2</v>
      </c>
      <c r="AB28" s="86">
        <v>2</v>
      </c>
      <c r="AC28" s="86"/>
      <c r="AD28" s="86"/>
      <c r="AE28" s="86"/>
      <c r="AF28" s="86"/>
      <c r="AG28" s="86"/>
      <c r="AH28" s="86"/>
      <c r="AI28" s="86"/>
      <c r="AJ28" s="86"/>
    </row>
    <row r="29" spans="1:3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/>
      <c r="R29" s="86"/>
      <c r="S29" s="86">
        <v>2</v>
      </c>
      <c r="T29" s="86">
        <v>2</v>
      </c>
      <c r="U29" s="86">
        <v>1</v>
      </c>
      <c r="V29" s="86">
        <v>1</v>
      </c>
      <c r="W29" s="86">
        <v>2</v>
      </c>
      <c r="X29" s="86">
        <v>2</v>
      </c>
      <c r="Y29" s="86">
        <v>1</v>
      </c>
      <c r="Z29" s="86">
        <v>1</v>
      </c>
      <c r="AA29" s="86">
        <v>1</v>
      </c>
      <c r="AB29" s="86">
        <v>1</v>
      </c>
      <c r="AC29" s="86"/>
      <c r="AD29" s="86"/>
      <c r="AE29" s="86"/>
      <c r="AF29" s="86"/>
      <c r="AG29" s="86"/>
      <c r="AH29" s="86"/>
      <c r="AI29" s="86"/>
      <c r="AJ29" s="86"/>
    </row>
    <row r="30" spans="1:3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/>
      <c r="R30" s="86"/>
      <c r="S30" s="86">
        <v>1</v>
      </c>
      <c r="T30" s="86">
        <v>1</v>
      </c>
      <c r="U30" s="86">
        <v>2</v>
      </c>
      <c r="V30" s="86">
        <v>2</v>
      </c>
      <c r="W30" s="86">
        <v>1</v>
      </c>
      <c r="X30" s="86">
        <v>1</v>
      </c>
      <c r="Y30" s="86">
        <v>1</v>
      </c>
      <c r="Z30" s="86">
        <v>1</v>
      </c>
      <c r="AA30" s="86"/>
      <c r="AB30" s="86"/>
      <c r="AC30" s="86"/>
      <c r="AD30" s="86"/>
      <c r="AE30" s="86"/>
      <c r="AF30" s="86"/>
      <c r="AG30" s="86"/>
      <c r="AH30" s="86"/>
      <c r="AI30" s="86"/>
      <c r="AJ30" s="86"/>
    </row>
    <row r="31" spans="1:3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>
        <v>2</v>
      </c>
      <c r="T31" s="86">
        <v>2</v>
      </c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</row>
    <row r="32" spans="1:3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</row>
    <row r="33" spans="1:3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/>
      <c r="W33" s="86">
        <v>0</v>
      </c>
      <c r="X33" s="86">
        <v>0</v>
      </c>
      <c r="Y33" s="86">
        <v>1</v>
      </c>
      <c r="Z33" s="86">
        <v>1</v>
      </c>
      <c r="AA33" s="86">
        <v>0</v>
      </c>
      <c r="AB33" s="86">
        <v>0</v>
      </c>
      <c r="AC33" s="86"/>
      <c r="AD33" s="86"/>
      <c r="AE33" s="86"/>
      <c r="AF33" s="86"/>
      <c r="AG33" s="86"/>
      <c r="AH33" s="86"/>
      <c r="AI33" s="86"/>
      <c r="AJ33" s="86"/>
    </row>
    <row r="34" spans="1:3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6</v>
      </c>
      <c r="Q34" s="86">
        <v>1</v>
      </c>
      <c r="R34" s="86">
        <v>1</v>
      </c>
      <c r="S34" s="86">
        <v>1</v>
      </c>
      <c r="T34" s="86">
        <v>1</v>
      </c>
      <c r="U34" s="86">
        <v>1</v>
      </c>
      <c r="V34" s="86">
        <v>1</v>
      </c>
      <c r="W34" s="86">
        <v>3</v>
      </c>
      <c r="X34" s="86">
        <v>3</v>
      </c>
      <c r="Y34" s="86">
        <v>0</v>
      </c>
      <c r="Z34" s="86">
        <v>0</v>
      </c>
      <c r="AA34" s="86">
        <v>0</v>
      </c>
      <c r="AB34" s="86">
        <v>0</v>
      </c>
      <c r="AC34" s="86"/>
      <c r="AD34" s="86"/>
      <c r="AE34" s="86"/>
      <c r="AF34" s="86"/>
      <c r="AG34" s="86"/>
      <c r="AH34" s="86"/>
      <c r="AI34" s="86"/>
      <c r="AJ34" s="86"/>
    </row>
    <row r="35" spans="1:3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2</v>
      </c>
      <c r="Q35" s="86"/>
      <c r="R35" s="86"/>
      <c r="S35" s="86"/>
      <c r="T35" s="86"/>
      <c r="U35" s="86"/>
      <c r="V35" s="86"/>
      <c r="W35" s="86">
        <v>0</v>
      </c>
      <c r="X35" s="86">
        <v>0</v>
      </c>
      <c r="Y35" s="86">
        <v>1</v>
      </c>
      <c r="Z35" s="86">
        <v>1</v>
      </c>
      <c r="AA35" s="86">
        <v>1</v>
      </c>
      <c r="AB35" s="86">
        <v>1</v>
      </c>
      <c r="AC35" s="86"/>
      <c r="AD35" s="86"/>
      <c r="AE35" s="86"/>
      <c r="AF35" s="86"/>
      <c r="AG35" s="86"/>
      <c r="AH35" s="86"/>
      <c r="AI35" s="86"/>
      <c r="AJ35" s="86"/>
    </row>
    <row r="36" spans="1:3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3</v>
      </c>
      <c r="Q36" s="86"/>
      <c r="R36" s="86"/>
      <c r="S36" s="86"/>
      <c r="T36" s="86"/>
      <c r="U36" s="86"/>
      <c r="V36" s="86"/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6"/>
      <c r="AC36" s="86">
        <v>1</v>
      </c>
      <c r="AD36" s="86">
        <v>1</v>
      </c>
      <c r="AE36" s="86">
        <v>1</v>
      </c>
      <c r="AF36" s="86">
        <v>1</v>
      </c>
      <c r="AG36" s="86">
        <v>0</v>
      </c>
      <c r="AH36" s="86">
        <v>0</v>
      </c>
      <c r="AI36" s="86">
        <v>1</v>
      </c>
      <c r="AJ36" s="86">
        <v>1</v>
      </c>
    </row>
    <row r="37" spans="1:3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/>
      <c r="R37" s="86"/>
      <c r="S37" s="86"/>
      <c r="T37" s="86"/>
      <c r="U37" s="86">
        <v>1</v>
      </c>
      <c r="V37" s="86">
        <v>1</v>
      </c>
      <c r="W37" s="86">
        <v>1</v>
      </c>
      <c r="X37" s="86">
        <v>1</v>
      </c>
      <c r="Y37" s="86">
        <v>0</v>
      </c>
      <c r="Z37" s="86">
        <v>0</v>
      </c>
      <c r="AA37" s="86">
        <v>0</v>
      </c>
      <c r="AB37" s="86"/>
      <c r="AC37" s="86">
        <v>0</v>
      </c>
      <c r="AD37" s="86"/>
      <c r="AE37" s="86"/>
      <c r="AF37" s="86"/>
      <c r="AG37" s="86"/>
      <c r="AH37" s="86"/>
      <c r="AI37" s="86"/>
      <c r="AJ37" s="86"/>
    </row>
    <row r="38" spans="1:3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5</v>
      </c>
      <c r="Q38" s="86"/>
      <c r="R38" s="86"/>
      <c r="S38" s="86">
        <v>2</v>
      </c>
      <c r="T38" s="86">
        <v>2</v>
      </c>
      <c r="U38" s="86"/>
      <c r="V38" s="86"/>
      <c r="W38" s="86"/>
      <c r="X38" s="86"/>
      <c r="Y38" s="86">
        <v>3</v>
      </c>
      <c r="Z38" s="86">
        <v>3</v>
      </c>
      <c r="AA38" s="86">
        <v>0</v>
      </c>
      <c r="AB38" s="86"/>
      <c r="AC38" s="86">
        <v>0</v>
      </c>
      <c r="AD38" s="86"/>
      <c r="AE38" s="86"/>
      <c r="AF38" s="86"/>
      <c r="AG38" s="86"/>
      <c r="AH38" s="86"/>
      <c r="AI38" s="86"/>
      <c r="AJ38" s="86"/>
    </row>
    <row r="39" spans="1:3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5</v>
      </c>
      <c r="Q39" s="86"/>
      <c r="R39" s="86"/>
      <c r="S39" s="86">
        <v>2</v>
      </c>
      <c r="T39" s="86">
        <v>2</v>
      </c>
      <c r="U39" s="86"/>
      <c r="V39" s="86"/>
      <c r="W39" s="86"/>
      <c r="X39" s="86"/>
      <c r="Y39" s="86">
        <v>3</v>
      </c>
      <c r="Z39" s="86">
        <v>3</v>
      </c>
      <c r="AA39" s="86">
        <v>0</v>
      </c>
      <c r="AB39" s="86"/>
      <c r="AC39" s="86">
        <v>0</v>
      </c>
      <c r="AD39" s="86"/>
      <c r="AE39" s="86"/>
      <c r="AF39" s="86"/>
      <c r="AG39" s="86"/>
      <c r="AH39" s="86"/>
      <c r="AI39" s="86"/>
      <c r="AJ39" s="86"/>
    </row>
    <row r="40" spans="1:3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</row>
    <row r="41" spans="1:3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</row>
    <row r="42" spans="1:3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3</v>
      </c>
      <c r="Q42" s="86"/>
      <c r="R42" s="86"/>
      <c r="S42" s="86">
        <v>1</v>
      </c>
      <c r="T42" s="86"/>
      <c r="U42" s="86"/>
      <c r="V42" s="86"/>
      <c r="W42" s="86"/>
      <c r="X42" s="86"/>
      <c r="Y42" s="86"/>
      <c r="Z42" s="86"/>
      <c r="AA42" s="86">
        <v>1</v>
      </c>
      <c r="AB42" s="86"/>
      <c r="AC42" s="86">
        <v>1</v>
      </c>
      <c r="AD42" s="86"/>
      <c r="AE42" s="86"/>
      <c r="AF42" s="86"/>
      <c r="AG42" s="86"/>
      <c r="AH42" s="86"/>
      <c r="AI42" s="86"/>
      <c r="AJ42" s="86"/>
    </row>
    <row r="43" spans="1:3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3</v>
      </c>
      <c r="Q43" s="86"/>
      <c r="R43" s="86"/>
      <c r="S43" s="86">
        <v>0</v>
      </c>
      <c r="T43" s="86"/>
      <c r="U43" s="86">
        <v>1</v>
      </c>
      <c r="V43" s="86">
        <v>1</v>
      </c>
      <c r="W43" s="86">
        <v>1</v>
      </c>
      <c r="X43" s="86">
        <v>1</v>
      </c>
      <c r="Y43" s="86"/>
      <c r="Z43" s="86"/>
      <c r="AA43" s="86">
        <v>1</v>
      </c>
      <c r="AB43" s="86"/>
      <c r="AC43" s="86">
        <v>0</v>
      </c>
      <c r="AD43" s="86"/>
      <c r="AE43" s="86"/>
      <c r="AF43" s="86"/>
      <c r="AG43" s="86"/>
      <c r="AH43" s="86"/>
      <c r="AI43" s="86"/>
      <c r="AJ43" s="86"/>
    </row>
    <row r="44" spans="1:3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</row>
    <row r="45" spans="1:3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>
        <v>1</v>
      </c>
      <c r="V45" s="86">
        <v>1</v>
      </c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</row>
    <row r="46" spans="1:3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>
        <v>1</v>
      </c>
      <c r="AJ46" s="86">
        <v>0</v>
      </c>
    </row>
    <row r="47" spans="1:3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</row>
    <row r="48" spans="1:3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</row>
    <row r="49" spans="1:3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</row>
    <row r="51" spans="1:3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</row>
    <row r="52" spans="1:3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</row>
    <row r="53" spans="1:3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/>
      <c r="U53" s="86"/>
      <c r="V53" s="86"/>
      <c r="W53" s="86">
        <v>1</v>
      </c>
      <c r="X53" s="86">
        <v>1</v>
      </c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</row>
    <row r="54" spans="1:3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</row>
    <row r="55" spans="1:3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>
        <v>1</v>
      </c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</row>
    <row r="56" spans="1:3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5</v>
      </c>
      <c r="Q56" s="86">
        <v>2</v>
      </c>
      <c r="R56" s="86">
        <v>2</v>
      </c>
      <c r="S56" s="86">
        <v>2</v>
      </c>
      <c r="T56" s="86">
        <v>2</v>
      </c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>
        <v>1</v>
      </c>
      <c r="AJ56" s="86">
        <v>1</v>
      </c>
    </row>
    <row r="57" spans="1:3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>
        <v>0</v>
      </c>
      <c r="AJ57" s="86">
        <v>0</v>
      </c>
    </row>
    <row r="58" spans="1:3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>
        <v>0</v>
      </c>
      <c r="AJ58" s="86">
        <v>0</v>
      </c>
    </row>
    <row r="59" spans="1:3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</row>
    <row r="60" spans="1:3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5</v>
      </c>
      <c r="Q60" s="86">
        <v>1</v>
      </c>
      <c r="R60" s="86">
        <v>1</v>
      </c>
      <c r="S60" s="86"/>
      <c r="T60" s="86"/>
      <c r="U60" s="86">
        <v>3</v>
      </c>
      <c r="V60" s="86">
        <v>3</v>
      </c>
      <c r="W60" s="86">
        <v>1</v>
      </c>
      <c r="X60" s="86">
        <v>1</v>
      </c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>
        <v>0</v>
      </c>
      <c r="AJ60" s="86">
        <v>0</v>
      </c>
    </row>
    <row r="61" spans="1:3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23</v>
      </c>
      <c r="Q61" s="86"/>
      <c r="R61" s="86"/>
      <c r="S61" s="86"/>
      <c r="T61" s="86"/>
      <c r="U61" s="86">
        <v>10</v>
      </c>
      <c r="V61" s="86">
        <v>9</v>
      </c>
      <c r="W61" s="86">
        <v>5</v>
      </c>
      <c r="X61" s="86">
        <v>2</v>
      </c>
      <c r="Y61" s="86">
        <v>4</v>
      </c>
      <c r="Z61" s="86">
        <v>2</v>
      </c>
      <c r="AA61" s="86">
        <v>2</v>
      </c>
      <c r="AB61" s="86">
        <v>2</v>
      </c>
      <c r="AC61" s="86">
        <v>2</v>
      </c>
      <c r="AD61" s="86">
        <v>0</v>
      </c>
      <c r="AE61" s="86"/>
      <c r="AF61" s="86"/>
      <c r="AG61" s="86"/>
      <c r="AH61" s="86"/>
      <c r="AI61" s="86">
        <v>0</v>
      </c>
      <c r="AJ61" s="86">
        <v>0</v>
      </c>
    </row>
    <row r="62" spans="1:3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38.2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4" t="s">
        <v>10207</v>
      </c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</row>
    <row r="71" spans="1:36" x14ac:dyDescent="0.2">
      <c r="P71" s="214" t="s">
        <v>2335</v>
      </c>
      <c r="Q71" s="214"/>
      <c r="R71" s="214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4"/>
      <c r="Q72" s="214"/>
      <c r="R72" s="214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5" t="s">
        <v>2336</v>
      </c>
      <c r="Q73" s="225"/>
      <c r="R73" s="225"/>
      <c r="S73" s="213" t="s">
        <v>11097</v>
      </c>
      <c r="T73" s="213"/>
      <c r="U73" s="213"/>
      <c r="W73" s="213" t="s">
        <v>11100</v>
      </c>
      <c r="X73" s="213"/>
      <c r="Y73" s="213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10473</v>
      </c>
      <c r="T74" s="218"/>
      <c r="U74" s="218"/>
      <c r="W74" s="218" t="s">
        <v>10474</v>
      </c>
      <c r="X74" s="218"/>
      <c r="Y74" s="218"/>
      <c r="Z74" s="87" t="s">
        <v>10475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 t="s">
        <v>11098</v>
      </c>
      <c r="T76" s="217"/>
      <c r="V76" s="221" t="s">
        <v>11099</v>
      </c>
      <c r="W76" s="213"/>
      <c r="Y76" s="222">
        <v>45211</v>
      </c>
      <c r="Z76" s="222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10476</v>
      </c>
      <c r="T77" s="216"/>
      <c r="U77" s="89"/>
      <c r="V77" s="220" t="s">
        <v>10097</v>
      </c>
      <c r="W77" s="220"/>
      <c r="X77" s="89"/>
      <c r="Y77" s="223" t="s">
        <v>10477</v>
      </c>
      <c r="Z77" s="223"/>
    </row>
  </sheetData>
  <sheetProtection password="D949" sheet="1" objects="1" scenarios="1" selectLockedCells="1"/>
  <mergeCells count="30">
    <mergeCell ref="S77:T77"/>
    <mergeCell ref="S76:T76"/>
    <mergeCell ref="S73:U73"/>
    <mergeCell ref="S74:U74"/>
    <mergeCell ref="P15:Y15"/>
    <mergeCell ref="P16:Y16"/>
    <mergeCell ref="S18:T18"/>
    <mergeCell ref="U18:V18"/>
    <mergeCell ref="W18:X18"/>
    <mergeCell ref="V77:W77"/>
    <mergeCell ref="V76:W76"/>
    <mergeCell ref="Y76:Z76"/>
    <mergeCell ref="Y77:Z77"/>
    <mergeCell ref="W74:Y74"/>
    <mergeCell ref="P70:AJ70"/>
    <mergeCell ref="P73:R73"/>
    <mergeCell ref="AA17:AJ17"/>
    <mergeCell ref="AE18:AF18"/>
    <mergeCell ref="AI18:AJ18"/>
    <mergeCell ref="AG18:AH18"/>
    <mergeCell ref="AC18:AD18"/>
    <mergeCell ref="AA18:AB18"/>
    <mergeCell ref="W73:Y73"/>
    <mergeCell ref="Y18:Z18"/>
    <mergeCell ref="P71:R72"/>
    <mergeCell ref="A17:A19"/>
    <mergeCell ref="O17:O19"/>
    <mergeCell ref="P17:P19"/>
    <mergeCell ref="Q18:R18"/>
    <mergeCell ref="Q17:Z17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7" workbookViewId="0">
      <selection activeCell="P54" sqref="P54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7" t="s">
        <v>7495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</row>
    <row r="18" spans="1:17" hidden="1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8" workbookViewId="0">
      <selection activeCell="U37" sqref="U37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9" t="s">
        <v>7598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</row>
    <row r="17" spans="1:22" x14ac:dyDescent="0.2">
      <c r="A17" s="190" t="s">
        <v>6425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</row>
    <row r="18" spans="1:22" ht="30" customHeight="1" x14ac:dyDescent="0.2">
      <c r="A18" s="188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 t="s">
        <v>10740</v>
      </c>
      <c r="P18" s="188" t="s">
        <v>10767</v>
      </c>
      <c r="Q18" s="188" t="s">
        <v>10234</v>
      </c>
      <c r="R18" s="188"/>
      <c r="S18" s="188" t="s">
        <v>10235</v>
      </c>
      <c r="T18" s="188"/>
      <c r="U18" s="188" t="s">
        <v>10236</v>
      </c>
      <c r="V18" s="188"/>
    </row>
    <row r="19" spans="1:22" ht="114.95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800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260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438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2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2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100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2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zoomScale="85" zoomScaleNormal="85" workbookViewId="0">
      <selection activeCell="Z35" sqref="Z35:AA35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5" t="s">
        <v>9976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</row>
    <row r="15" spans="1:29" ht="20.100000000000001" customHeight="1" x14ac:dyDescent="0.2">
      <c r="A15" s="191" t="s">
        <v>7597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20.100000000000001" customHeight="1" x14ac:dyDescent="0.2">
      <c r="A16" s="192" t="s">
        <v>9969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</row>
    <row r="17" spans="1:30" x14ac:dyDescent="0.2">
      <c r="A17" s="186" t="s">
        <v>6425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</row>
    <row r="18" spans="1:30" ht="15" customHeight="1" x14ac:dyDescent="0.2">
      <c r="A18" s="188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8" t="s">
        <v>10740</v>
      </c>
      <c r="P18" s="188" t="s">
        <v>9424</v>
      </c>
      <c r="Q18" s="188" t="s">
        <v>9425</v>
      </c>
      <c r="R18" s="193"/>
      <c r="S18" s="193"/>
      <c r="T18" s="193"/>
      <c r="U18" s="193" t="s">
        <v>7566</v>
      </c>
      <c r="V18" s="193"/>
      <c r="W18" s="193"/>
      <c r="X18" s="193"/>
      <c r="Y18" s="193"/>
      <c r="Z18" s="193" t="s">
        <v>7567</v>
      </c>
      <c r="AA18" s="193"/>
      <c r="AB18" s="193"/>
      <c r="AC18" s="193"/>
    </row>
    <row r="19" spans="1:30" ht="38.25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36</v>
      </c>
      <c r="Q21" s="28">
        <v>2</v>
      </c>
      <c r="R21" s="28">
        <v>3</v>
      </c>
      <c r="S21" s="28">
        <v>3</v>
      </c>
      <c r="T21" s="28">
        <v>3</v>
      </c>
      <c r="U21" s="28">
        <v>3</v>
      </c>
      <c r="V21" s="28">
        <v>5</v>
      </c>
      <c r="W21" s="28">
        <v>3</v>
      </c>
      <c r="X21" s="28">
        <v>5</v>
      </c>
      <c r="Y21" s="28">
        <v>5</v>
      </c>
      <c r="Z21" s="28">
        <v>2</v>
      </c>
      <c r="AA21" s="28">
        <v>2</v>
      </c>
      <c r="AB21" s="28"/>
      <c r="AC21" s="28"/>
      <c r="AD21" s="24"/>
    </row>
    <row r="22" spans="1:30" ht="15.75" x14ac:dyDescent="0.2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800</v>
      </c>
      <c r="Q22" s="28">
        <v>60</v>
      </c>
      <c r="R22" s="28">
        <v>75</v>
      </c>
      <c r="S22" s="28">
        <v>66</v>
      </c>
      <c r="T22" s="28">
        <v>60</v>
      </c>
      <c r="U22" s="28">
        <v>60</v>
      </c>
      <c r="V22" s="28">
        <v>102</v>
      </c>
      <c r="W22" s="28">
        <v>77</v>
      </c>
      <c r="X22" s="28">
        <v>100</v>
      </c>
      <c r="Y22" s="28">
        <v>100</v>
      </c>
      <c r="Z22" s="28">
        <v>60</v>
      </c>
      <c r="AA22" s="28">
        <v>40</v>
      </c>
      <c r="AB22" s="28"/>
      <c r="AC22" s="28"/>
      <c r="AD22" s="24"/>
    </row>
    <row r="23" spans="1:30" ht="15.75" customHeight="1" x14ac:dyDescent="0.2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36</v>
      </c>
      <c r="Q29" s="28">
        <v>2</v>
      </c>
      <c r="R29" s="28">
        <v>3</v>
      </c>
      <c r="S29" s="28">
        <v>3</v>
      </c>
      <c r="T29" s="28">
        <v>3</v>
      </c>
      <c r="U29" s="28">
        <v>3</v>
      </c>
      <c r="V29" s="28">
        <v>5</v>
      </c>
      <c r="W29" s="28">
        <v>3</v>
      </c>
      <c r="X29" s="28">
        <v>5</v>
      </c>
      <c r="Y29" s="28">
        <v>5</v>
      </c>
      <c r="Z29" s="28">
        <v>2</v>
      </c>
      <c r="AA29" s="28">
        <v>2</v>
      </c>
      <c r="AB29" s="28"/>
      <c r="AC29" s="28"/>
      <c r="AD29" s="24"/>
    </row>
    <row r="30" spans="1:30" ht="25.5" x14ac:dyDescent="0.2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800</v>
      </c>
      <c r="Q30" s="28">
        <v>60</v>
      </c>
      <c r="R30" s="28">
        <v>75</v>
      </c>
      <c r="S30" s="28">
        <v>66</v>
      </c>
      <c r="T30" s="28">
        <v>60</v>
      </c>
      <c r="U30" s="28">
        <v>60</v>
      </c>
      <c r="V30" s="28">
        <v>102</v>
      </c>
      <c r="W30" s="28">
        <v>77</v>
      </c>
      <c r="X30" s="28">
        <v>100</v>
      </c>
      <c r="Y30" s="28">
        <v>100</v>
      </c>
      <c r="Z30" s="28">
        <v>60</v>
      </c>
      <c r="AA30" s="28">
        <v>40</v>
      </c>
      <c r="AB30" s="28"/>
      <c r="AC30" s="28"/>
      <c r="AD30" s="24"/>
    </row>
    <row r="31" spans="1:30" ht="25.5" customHeight="1" x14ac:dyDescent="0.2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800</v>
      </c>
      <c r="Q31" s="28">
        <v>60</v>
      </c>
      <c r="R31" s="28">
        <v>75</v>
      </c>
      <c r="S31" s="28">
        <v>66</v>
      </c>
      <c r="T31" s="28">
        <v>60</v>
      </c>
      <c r="U31" s="28">
        <v>60</v>
      </c>
      <c r="V31" s="28">
        <v>102</v>
      </c>
      <c r="W31" s="28">
        <v>77</v>
      </c>
      <c r="X31" s="28">
        <v>100</v>
      </c>
      <c r="Y31" s="28">
        <v>100</v>
      </c>
      <c r="Z31" s="28">
        <v>60</v>
      </c>
      <c r="AA31" s="28">
        <v>40</v>
      </c>
      <c r="AB31" s="28"/>
      <c r="AC31" s="28"/>
      <c r="AD31" s="24"/>
    </row>
    <row r="32" spans="1:30" ht="15.75" x14ac:dyDescent="0.2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428</v>
      </c>
      <c r="Q35" s="28">
        <v>32</v>
      </c>
      <c r="R35" s="28">
        <v>48</v>
      </c>
      <c r="S35" s="28">
        <v>31</v>
      </c>
      <c r="T35" s="28">
        <v>30</v>
      </c>
      <c r="U35" s="28">
        <v>33</v>
      </c>
      <c r="V35" s="28">
        <v>49</v>
      </c>
      <c r="W35" s="28">
        <v>43</v>
      </c>
      <c r="X35" s="28">
        <v>56</v>
      </c>
      <c r="Y35" s="28">
        <v>50</v>
      </c>
      <c r="Z35" s="28">
        <v>32</v>
      </c>
      <c r="AA35" s="28">
        <v>24</v>
      </c>
      <c r="AB35" s="28"/>
      <c r="AC35" s="28"/>
      <c r="AD35" s="24"/>
    </row>
    <row r="36" spans="1:30" ht="15.75" x14ac:dyDescent="0.2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4</v>
      </c>
      <c r="Q37" s="28">
        <v>1</v>
      </c>
      <c r="R37" s="28"/>
      <c r="S37" s="28"/>
      <c r="T37" s="28"/>
      <c r="U37" s="28"/>
      <c r="V37" s="28">
        <v>1</v>
      </c>
      <c r="W37" s="28">
        <v>1</v>
      </c>
      <c r="X37" s="28"/>
      <c r="Y37" s="28">
        <v>1</v>
      </c>
      <c r="Z37" s="28"/>
      <c r="AA37" s="28"/>
      <c r="AB37" s="28"/>
      <c r="AC37" s="28"/>
      <c r="AD37" s="24"/>
    </row>
    <row r="38" spans="1:30" ht="25.5" x14ac:dyDescent="0.2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4</v>
      </c>
      <c r="Q39" s="28">
        <v>1</v>
      </c>
      <c r="R39" s="28"/>
      <c r="S39" s="28"/>
      <c r="T39" s="28"/>
      <c r="U39" s="28"/>
      <c r="V39" s="28">
        <v>1</v>
      </c>
      <c r="W39" s="28">
        <v>1</v>
      </c>
      <c r="X39" s="28"/>
      <c r="Y39" s="28">
        <v>1</v>
      </c>
      <c r="Z39" s="28"/>
      <c r="AA39" s="28"/>
      <c r="AB39" s="28"/>
      <c r="AC39" s="28"/>
      <c r="AD39" s="24"/>
    </row>
    <row r="40" spans="1:30" ht="15.75" x14ac:dyDescent="0.2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5" t="s">
        <v>9990</v>
      </c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0" t="s">
        <v>7599</v>
      </c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1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8" t="s">
        <v>10740</v>
      </c>
      <c r="P17" s="188" t="s">
        <v>10828</v>
      </c>
      <c r="Q17" s="194" t="s">
        <v>7600</v>
      </c>
      <c r="R17" s="196"/>
      <c r="S17" s="196"/>
      <c r="T17" s="195"/>
      <c r="U17" s="194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5"/>
      <c r="AG17" s="194" t="s">
        <v>5531</v>
      </c>
      <c r="AH17" s="196"/>
      <c r="AI17" s="196"/>
      <c r="AJ17" s="196"/>
      <c r="AK17" s="195"/>
      <c r="AL17" s="197" t="s">
        <v>5532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4" t="s">
        <v>5533</v>
      </c>
      <c r="BB17" s="195"/>
      <c r="BC17" s="194" t="s">
        <v>5534</v>
      </c>
      <c r="BD17" s="196"/>
      <c r="BE17" s="196"/>
      <c r="BF17" s="196"/>
      <c r="BG17" s="196"/>
      <c r="BH17" s="195"/>
      <c r="BI17" s="188" t="s">
        <v>7439</v>
      </c>
      <c r="BJ17" s="188"/>
      <c r="BK17" s="188"/>
      <c r="BL17" s="188"/>
      <c r="BM17" s="188"/>
      <c r="BN17" s="188"/>
    </row>
    <row r="18" spans="1:66" ht="20.100000000000001" customHeight="1" x14ac:dyDescent="0.2">
      <c r="A18" s="20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8"/>
      <c r="P18" s="194"/>
      <c r="Q18" s="188" t="s">
        <v>7440</v>
      </c>
      <c r="R18" s="188" t="s">
        <v>7569</v>
      </c>
      <c r="S18" s="188" t="s">
        <v>7570</v>
      </c>
      <c r="T18" s="188" t="s">
        <v>7571</v>
      </c>
      <c r="U18" s="188" t="s">
        <v>7440</v>
      </c>
      <c r="V18" s="188" t="s">
        <v>7441</v>
      </c>
      <c r="W18" s="188" t="s">
        <v>7442</v>
      </c>
      <c r="X18" s="188" t="s">
        <v>7569</v>
      </c>
      <c r="Y18" s="188" t="s">
        <v>7443</v>
      </c>
      <c r="Z18" s="188" t="s">
        <v>4696</v>
      </c>
      <c r="AA18" s="188" t="s">
        <v>7570</v>
      </c>
      <c r="AB18" s="188" t="s">
        <v>4697</v>
      </c>
      <c r="AC18" s="188" t="s">
        <v>6798</v>
      </c>
      <c r="AD18" s="188" t="s">
        <v>7571</v>
      </c>
      <c r="AE18" s="188" t="s">
        <v>6799</v>
      </c>
      <c r="AF18" s="188" t="s">
        <v>6800</v>
      </c>
      <c r="AG18" s="188" t="s">
        <v>7572</v>
      </c>
      <c r="AH18" s="188" t="s">
        <v>7573</v>
      </c>
      <c r="AI18" s="188" t="s">
        <v>7574</v>
      </c>
      <c r="AJ18" s="188" t="s">
        <v>7575</v>
      </c>
      <c r="AK18" s="188" t="s">
        <v>7576</v>
      </c>
      <c r="AL18" s="188" t="s">
        <v>7572</v>
      </c>
      <c r="AM18" s="188" t="s">
        <v>6801</v>
      </c>
      <c r="AN18" s="188" t="s">
        <v>6802</v>
      </c>
      <c r="AO18" s="188" t="s">
        <v>7573</v>
      </c>
      <c r="AP18" s="188" t="s">
        <v>6803</v>
      </c>
      <c r="AQ18" s="188" t="s">
        <v>6804</v>
      </c>
      <c r="AR18" s="188" t="s">
        <v>7574</v>
      </c>
      <c r="AS18" s="188" t="s">
        <v>6805</v>
      </c>
      <c r="AT18" s="188" t="s">
        <v>6806</v>
      </c>
      <c r="AU18" s="188" t="s">
        <v>7575</v>
      </c>
      <c r="AV18" s="188" t="s">
        <v>6807</v>
      </c>
      <c r="AW18" s="188" t="s">
        <v>6808</v>
      </c>
      <c r="AX18" s="188" t="s">
        <v>7576</v>
      </c>
      <c r="AY18" s="188" t="s">
        <v>6809</v>
      </c>
      <c r="AZ18" s="188" t="s">
        <v>6810</v>
      </c>
      <c r="BA18" s="188" t="s">
        <v>7577</v>
      </c>
      <c r="BB18" s="188" t="s">
        <v>7579</v>
      </c>
      <c r="BC18" s="188" t="s">
        <v>7577</v>
      </c>
      <c r="BD18" s="188" t="s">
        <v>5865</v>
      </c>
      <c r="BE18" s="188" t="s">
        <v>5866</v>
      </c>
      <c r="BF18" s="188" t="s">
        <v>7579</v>
      </c>
      <c r="BG18" s="188" t="s">
        <v>5867</v>
      </c>
      <c r="BH18" s="188" t="s">
        <v>5868</v>
      </c>
      <c r="BI18" s="188" t="s">
        <v>5869</v>
      </c>
      <c r="BJ18" s="194" t="s">
        <v>5870</v>
      </c>
      <c r="BK18" s="195"/>
      <c r="BL18" s="188" t="s">
        <v>5871</v>
      </c>
      <c r="BM18" s="188" t="s">
        <v>5872</v>
      </c>
      <c r="BN18" s="188" t="s">
        <v>9991</v>
      </c>
    </row>
    <row r="19" spans="1:66" ht="60" customHeight="1" x14ac:dyDescent="0.2">
      <c r="A19" s="20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8"/>
      <c r="P19" s="194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23" t="s">
        <v>5873</v>
      </c>
      <c r="BK19" s="23" t="s">
        <v>5874</v>
      </c>
      <c r="BL19" s="188"/>
      <c r="BM19" s="188"/>
      <c r="BN19" s="188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Q18:Q19"/>
    <mergeCell ref="R18:R19"/>
    <mergeCell ref="S18:S19"/>
    <mergeCell ref="T18:T19"/>
    <mergeCell ref="U18:U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AL18:AL19"/>
    <mergeCell ref="AM18:AM19"/>
    <mergeCell ref="AN18:AN19"/>
    <mergeCell ref="AT18:AT19"/>
    <mergeCell ref="AU18:AU19"/>
    <mergeCell ref="AV18:AV19"/>
    <mergeCell ref="AW18:AW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X18:AX19"/>
    <mergeCell ref="AY18:AY19"/>
    <mergeCell ref="AZ18:AZ19"/>
    <mergeCell ref="BA18:BA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5" t="s">
        <v>10002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</row>
    <row r="18" spans="1:30" x14ac:dyDescent="0.2">
      <c r="A18" s="186" t="s">
        <v>6425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</row>
    <row r="19" spans="1:30" ht="54.95" customHeight="1" x14ac:dyDescent="0.2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zoomScale="70" zoomScaleNormal="70" workbookViewId="0">
      <selection activeCell="AB27" sqref="AB27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5" t="s">
        <v>2444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</row>
    <row r="17" spans="1:35" x14ac:dyDescent="0.2">
      <c r="A17" s="186" t="s">
        <v>6425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</row>
    <row r="18" spans="1:35" ht="20.100000000000001" customHeight="1" x14ac:dyDescent="0.2">
      <c r="A18" s="188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 t="s">
        <v>10740</v>
      </c>
      <c r="P18" s="188" t="s">
        <v>10003</v>
      </c>
      <c r="Q18" s="188" t="s">
        <v>10383</v>
      </c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94" t="s">
        <v>10384</v>
      </c>
      <c r="AE18" s="196"/>
      <c r="AF18" s="196"/>
      <c r="AG18" s="188" t="s">
        <v>10005</v>
      </c>
      <c r="AH18" s="188"/>
      <c r="AI18" s="188"/>
    </row>
    <row r="19" spans="1:35" ht="45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188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</v>
      </c>
      <c r="Q21" s="28">
        <v>1</v>
      </c>
      <c r="R21" s="28"/>
      <c r="S21" s="28"/>
      <c r="T21" s="28"/>
      <c r="U21" s="28"/>
      <c r="V21" s="28">
        <v>1</v>
      </c>
      <c r="W21" s="28">
        <v>1</v>
      </c>
      <c r="X21" s="28"/>
      <c r="Y21" s="28">
        <v>1</v>
      </c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95</v>
      </c>
      <c r="Q22" s="28">
        <v>30</v>
      </c>
      <c r="R22" s="28"/>
      <c r="S22" s="28"/>
      <c r="T22" s="28"/>
      <c r="U22" s="28"/>
      <c r="V22" s="28">
        <v>20</v>
      </c>
      <c r="W22" s="28">
        <v>25</v>
      </c>
      <c r="X22" s="28"/>
      <c r="Y22" s="28">
        <v>20</v>
      </c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2</v>
      </c>
      <c r="Q30" s="28"/>
      <c r="R30" s="28"/>
      <c r="S30" s="28"/>
      <c r="T30" s="28"/>
      <c r="U30" s="28"/>
      <c r="V30" s="28"/>
      <c r="W30" s="28">
        <v>1</v>
      </c>
      <c r="X30" s="28"/>
      <c r="Y30" s="28">
        <v>1</v>
      </c>
      <c r="Z30" s="28"/>
      <c r="AA30" s="28"/>
      <c r="AB30" s="28"/>
      <c r="AC30" s="28"/>
      <c r="AD30" s="28"/>
      <c r="AE30" s="28">
        <v>2</v>
      </c>
      <c r="AF30" s="28"/>
      <c r="AG30" s="28">
        <v>2</v>
      </c>
      <c r="AH30" s="28"/>
      <c r="AI30" s="28"/>
    </row>
    <row r="31" spans="1:35" ht="38.25" x14ac:dyDescent="0.2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2</v>
      </c>
      <c r="Q31" s="28">
        <v>1</v>
      </c>
      <c r="R31" s="28"/>
      <c r="S31" s="28"/>
      <c r="T31" s="28"/>
      <c r="U31" s="28"/>
      <c r="V31" s="28">
        <v>1</v>
      </c>
      <c r="W31" s="28"/>
      <c r="X31" s="28"/>
      <c r="Y31" s="28"/>
      <c r="Z31" s="28"/>
      <c r="AA31" s="28"/>
      <c r="AB31" s="28"/>
      <c r="AC31" s="28"/>
      <c r="AD31" s="28"/>
      <c r="AE31" s="28">
        <v>2</v>
      </c>
      <c r="AF31" s="36"/>
      <c r="AG31" s="28">
        <v>2</v>
      </c>
      <c r="AH31" s="28"/>
      <c r="AI31" s="28"/>
    </row>
    <row r="32" spans="1:35" ht="15.75" x14ac:dyDescent="0.2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O14" zoomScale="85" zoomScaleNormal="85" workbookViewId="0">
      <selection activeCell="AB26" sqref="AB26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5" t="s">
        <v>10010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</row>
    <row r="15" spans="1:31" x14ac:dyDescent="0.2">
      <c r="A15" s="186" t="s">
        <v>6426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 ht="30" customHeight="1" x14ac:dyDescent="0.2">
      <c r="A16" s="188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8" t="s">
        <v>10740</v>
      </c>
      <c r="P16" s="201" t="s">
        <v>10006</v>
      </c>
      <c r="Q16" s="194" t="s">
        <v>10394</v>
      </c>
      <c r="R16" s="196"/>
      <c r="S16" s="196"/>
      <c r="T16" s="196"/>
      <c r="U16" s="196"/>
      <c r="V16" s="195"/>
      <c r="W16" s="188" t="s">
        <v>9557</v>
      </c>
      <c r="X16" s="188"/>
      <c r="Y16" s="188"/>
      <c r="Z16" s="188"/>
      <c r="AA16" s="188"/>
      <c r="AB16" s="188"/>
      <c r="AC16" s="206" t="s">
        <v>10007</v>
      </c>
      <c r="AD16" s="206"/>
      <c r="AE16" s="204"/>
    </row>
    <row r="17" spans="1:31" ht="15" customHeight="1" x14ac:dyDescent="0.2">
      <c r="A17" s="18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8"/>
      <c r="P17" s="202"/>
      <c r="Q17" s="188" t="s">
        <v>6427</v>
      </c>
      <c r="R17" s="194" t="s">
        <v>9135</v>
      </c>
      <c r="S17" s="196"/>
      <c r="T17" s="196"/>
      <c r="U17" s="196"/>
      <c r="V17" s="195"/>
      <c r="W17" s="188" t="s">
        <v>6427</v>
      </c>
      <c r="X17" s="188" t="s">
        <v>10008</v>
      </c>
      <c r="Y17" s="188"/>
      <c r="Z17" s="188"/>
      <c r="AA17" s="188"/>
      <c r="AB17" s="188"/>
      <c r="AC17" s="207"/>
      <c r="AD17" s="207"/>
      <c r="AE17" s="205"/>
    </row>
    <row r="18" spans="1:31" ht="15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8"/>
      <c r="P18" s="202"/>
      <c r="Q18" s="188"/>
      <c r="R18" s="201" t="s">
        <v>9558</v>
      </c>
      <c r="S18" s="194" t="s">
        <v>9136</v>
      </c>
      <c r="T18" s="195"/>
      <c r="U18" s="201" t="s">
        <v>9137</v>
      </c>
      <c r="V18" s="201" t="s">
        <v>9138</v>
      </c>
      <c r="W18" s="188"/>
      <c r="X18" s="188" t="s">
        <v>9558</v>
      </c>
      <c r="Y18" s="188" t="s">
        <v>10009</v>
      </c>
      <c r="Z18" s="188"/>
      <c r="AA18" s="188" t="s">
        <v>9139</v>
      </c>
      <c r="AB18" s="188" t="s">
        <v>9140</v>
      </c>
      <c r="AC18" s="204" t="s">
        <v>3602</v>
      </c>
      <c r="AD18" s="201" t="s">
        <v>3603</v>
      </c>
      <c r="AE18" s="201" t="s">
        <v>3604</v>
      </c>
    </row>
    <row r="19" spans="1:31" ht="50.1" customHeight="1" x14ac:dyDescent="0.2">
      <c r="A19" s="18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8"/>
      <c r="P19" s="203"/>
      <c r="Q19" s="188"/>
      <c r="R19" s="203"/>
      <c r="S19" s="23" t="s">
        <v>5873</v>
      </c>
      <c r="T19" s="23" t="s">
        <v>5874</v>
      </c>
      <c r="U19" s="203"/>
      <c r="V19" s="203"/>
      <c r="W19" s="188"/>
      <c r="X19" s="188"/>
      <c r="Y19" s="23" t="s">
        <v>5873</v>
      </c>
      <c r="Z19" s="23" t="s">
        <v>5874</v>
      </c>
      <c r="AA19" s="188"/>
      <c r="AB19" s="188"/>
      <c r="AC19" s="205"/>
      <c r="AD19" s="203"/>
      <c r="AE19" s="20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800</v>
      </c>
      <c r="Q21" s="28">
        <v>800</v>
      </c>
      <c r="R21" s="28">
        <v>4</v>
      </c>
      <c r="S21" s="28"/>
      <c r="T21" s="28">
        <v>4</v>
      </c>
      <c r="U21" s="28"/>
      <c r="V21" s="28"/>
      <c r="W21" s="28"/>
      <c r="X21" s="28"/>
      <c r="Y21" s="28"/>
      <c r="Z21" s="28"/>
      <c r="AA21" s="28"/>
      <c r="AB21" s="28"/>
      <c r="AC21" s="28">
        <v>800</v>
      </c>
      <c r="AD21" s="28"/>
      <c r="AE21" s="28"/>
    </row>
    <row r="22" spans="1:31" ht="38.25" x14ac:dyDescent="0.2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</v>
      </c>
      <c r="Q26" s="28">
        <v>4</v>
      </c>
      <c r="R26" s="28">
        <v>4</v>
      </c>
      <c r="S26" s="28"/>
      <c r="T26" s="28">
        <v>4</v>
      </c>
      <c r="U26" s="28"/>
      <c r="V26" s="28"/>
      <c r="W26" s="28"/>
      <c r="X26" s="28"/>
      <c r="Y26" s="28"/>
      <c r="Z26" s="28"/>
      <c r="AA26" s="28"/>
      <c r="AB26" s="28"/>
      <c r="AC26" s="28">
        <v>4</v>
      </c>
      <c r="AD26" s="28"/>
      <c r="AE26" s="28"/>
    </row>
    <row r="27" spans="1:31" ht="15.75" x14ac:dyDescent="0.2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2021-08-13T13:04:10Z</cp:lastPrinted>
  <dcterms:created xsi:type="dcterms:W3CDTF">2016-08-08T07:38:31Z</dcterms:created>
  <dcterms:modified xsi:type="dcterms:W3CDTF">2023-10-13T14:36:51Z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